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7BD627E-2F85-4EBD-B052-E93C2064C7A2}" xr6:coauthVersionLast="47" xr6:coauthVersionMax="47" xr10:uidLastSave="{00000000-0000-0000-0000-000000000000}"/>
  <bookViews>
    <workbookView xWindow="-120" yWindow="-120" windowWidth="38640" windowHeight="21120" tabRatio="724" xr2:uid="{00000000-000D-0000-FFFF-FFFF00000000}"/>
  </bookViews>
  <sheets>
    <sheet name="원가" sheetId="3" r:id="rId1"/>
    <sheet name="총괄표" sheetId="11" r:id="rId2"/>
    <sheet name="내역서" sheetId="10" r:id="rId3"/>
    <sheet name="노임근거" sheetId="8" r:id="rId4"/>
  </sheets>
  <definedNames>
    <definedName name="_xlnm.Print_Area" localSheetId="2">내역서!$A$1:$Q$148</definedName>
    <definedName name="_xlnm.Print_Area" localSheetId="3">노임근거!$A$1:$T$133</definedName>
    <definedName name="_xlnm.Print_Area" localSheetId="0">원가!$A$1:$E$23</definedName>
    <definedName name="_xlnm.Print_Area" localSheetId="1">총괄표!$A$1:$Q$81</definedName>
    <definedName name="_xlnm.Print_Titles" localSheetId="2">내역서!$1:$3</definedName>
    <definedName name="_xlnm.Print_Titles" localSheetId="3">노임근거!$1:$3</definedName>
    <definedName name="_xlnm.Print_Titles" localSheetId="1">총괄표!$1:$3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0" l="1"/>
  <c r="I9" i="10"/>
  <c r="L9" i="10"/>
  <c r="N9" i="10"/>
  <c r="P9" i="10"/>
  <c r="I66" i="10"/>
  <c r="L66" i="10"/>
  <c r="N66" i="10"/>
  <c r="I99" i="10"/>
  <c r="L99" i="10"/>
  <c r="N99" i="10"/>
  <c r="I34" i="11"/>
  <c r="L34" i="11"/>
  <c r="N34" i="11"/>
  <c r="P34" i="11"/>
  <c r="I35" i="11"/>
  <c r="L35" i="11"/>
  <c r="N35" i="11"/>
  <c r="P35" i="11"/>
  <c r="I36" i="11"/>
  <c r="P36" i="11" s="1"/>
  <c r="L36" i="11"/>
  <c r="N36" i="11"/>
  <c r="I37" i="11"/>
  <c r="L37" i="11"/>
  <c r="N37" i="11"/>
  <c r="P37" i="11"/>
  <c r="I38" i="11"/>
  <c r="P38" i="11" s="1"/>
  <c r="L38" i="11"/>
  <c r="N38" i="11"/>
  <c r="I39" i="11"/>
  <c r="L39" i="11"/>
  <c r="N39" i="11"/>
  <c r="P39" i="11"/>
  <c r="I40" i="11"/>
  <c r="L40" i="11"/>
  <c r="N40" i="11"/>
  <c r="P40" i="11"/>
  <c r="I41" i="11"/>
  <c r="P41" i="11" s="1"/>
  <c r="L41" i="11"/>
  <c r="N41" i="11"/>
  <c r="I42" i="11"/>
  <c r="L42" i="11"/>
  <c r="N42" i="11"/>
  <c r="P42" i="11"/>
  <c r="I43" i="11"/>
  <c r="P43" i="11" s="1"/>
  <c r="L43" i="11"/>
  <c r="N43" i="11"/>
  <c r="I44" i="11"/>
  <c r="L44" i="11"/>
  <c r="N44" i="11"/>
  <c r="P44" i="11"/>
  <c r="I45" i="11"/>
  <c r="L45" i="11"/>
  <c r="N45" i="11"/>
  <c r="P45" i="11"/>
  <c r="I46" i="11"/>
  <c r="P46" i="11" s="1"/>
  <c r="L46" i="11"/>
  <c r="N46" i="11"/>
  <c r="I47" i="11"/>
  <c r="L47" i="11"/>
  <c r="N47" i="11"/>
  <c r="P47" i="11"/>
  <c r="I48" i="11"/>
  <c r="P48" i="11" s="1"/>
  <c r="L48" i="11"/>
  <c r="N48" i="11"/>
  <c r="I49" i="11"/>
  <c r="L49" i="11"/>
  <c r="N49" i="11"/>
  <c r="P49" i="11"/>
  <c r="I50" i="11"/>
  <c r="L50" i="11"/>
  <c r="N50" i="11"/>
  <c r="P50" i="11"/>
  <c r="I51" i="11"/>
  <c r="P51" i="11" s="1"/>
  <c r="L51" i="11"/>
  <c r="N51" i="11"/>
  <c r="I52" i="11"/>
  <c r="L52" i="11"/>
  <c r="N52" i="11"/>
  <c r="P52" i="11"/>
  <c r="I53" i="11"/>
  <c r="P53" i="11" s="1"/>
  <c r="L53" i="11"/>
  <c r="N53" i="11"/>
  <c r="I54" i="11"/>
  <c r="L54" i="11"/>
  <c r="N54" i="11"/>
  <c r="P54" i="11"/>
  <c r="I59" i="11"/>
  <c r="L59" i="11"/>
  <c r="P59" i="11" s="1"/>
  <c r="N59" i="11"/>
  <c r="I60" i="11"/>
  <c r="L60" i="11"/>
  <c r="N60" i="11"/>
  <c r="P60" i="11"/>
  <c r="I61" i="11"/>
  <c r="P61" i="11" s="1"/>
  <c r="L61" i="11"/>
  <c r="N61" i="11"/>
  <c r="I62" i="11"/>
  <c r="P62" i="11" s="1"/>
  <c r="L62" i="11"/>
  <c r="N62" i="11"/>
  <c r="I63" i="11"/>
  <c r="L63" i="11"/>
  <c r="N63" i="11"/>
  <c r="P63" i="11"/>
  <c r="I64" i="11"/>
  <c r="L64" i="11"/>
  <c r="P64" i="11" s="1"/>
  <c r="N64" i="11"/>
  <c r="I65" i="11"/>
  <c r="L65" i="11"/>
  <c r="N65" i="11"/>
  <c r="P65" i="11"/>
  <c r="I66" i="11"/>
  <c r="P66" i="11" s="1"/>
  <c r="L66" i="11"/>
  <c r="N66" i="11"/>
  <c r="I67" i="11"/>
  <c r="P67" i="11" s="1"/>
  <c r="L67" i="11"/>
  <c r="N67" i="11"/>
  <c r="I68" i="11"/>
  <c r="L68" i="11"/>
  <c r="N68" i="11"/>
  <c r="P68" i="11"/>
  <c r="I69" i="11"/>
  <c r="L69" i="11"/>
  <c r="P69" i="11" s="1"/>
  <c r="N69" i="11"/>
  <c r="I70" i="11"/>
  <c r="L70" i="11"/>
  <c r="N70" i="11"/>
  <c r="P70" i="11"/>
  <c r="I71" i="11"/>
  <c r="P71" i="11" s="1"/>
  <c r="L71" i="11"/>
  <c r="N71" i="11"/>
  <c r="I72" i="11"/>
  <c r="P72" i="11" s="1"/>
  <c r="L72" i="11"/>
  <c r="N72" i="11"/>
  <c r="I73" i="11"/>
  <c r="L73" i="11"/>
  <c r="N73" i="11"/>
  <c r="P73" i="11"/>
  <c r="I74" i="11"/>
  <c r="L74" i="11"/>
  <c r="P74" i="11" s="1"/>
  <c r="N74" i="11"/>
  <c r="I75" i="11"/>
  <c r="L75" i="11"/>
  <c r="N75" i="11"/>
  <c r="P75" i="11"/>
  <c r="I76" i="11"/>
  <c r="P76" i="11" s="1"/>
  <c r="L76" i="11"/>
  <c r="N76" i="11"/>
  <c r="I77" i="11"/>
  <c r="P77" i="11" s="1"/>
  <c r="L77" i="11"/>
  <c r="N77" i="11"/>
  <c r="I78" i="11"/>
  <c r="L78" i="11"/>
  <c r="N78" i="11"/>
  <c r="P78" i="11"/>
  <c r="I79" i="11"/>
  <c r="L79" i="11"/>
  <c r="P79" i="11" s="1"/>
  <c r="N79" i="11"/>
  <c r="I80" i="11"/>
  <c r="L80" i="11"/>
  <c r="N80" i="11"/>
  <c r="P80" i="11"/>
  <c r="G115" i="8"/>
  <c r="G114" i="8"/>
  <c r="G113" i="8"/>
  <c r="G112" i="8"/>
  <c r="G111" i="8"/>
  <c r="G110" i="8"/>
  <c r="G109" i="8"/>
  <c r="G86" i="8"/>
  <c r="G85" i="8"/>
  <c r="G84" i="8"/>
  <c r="G83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6" i="8"/>
  <c r="G5" i="8"/>
  <c r="I10" i="10"/>
  <c r="L10" i="10"/>
  <c r="N10" i="10"/>
  <c r="I11" i="10"/>
  <c r="L11" i="10"/>
  <c r="N11" i="10"/>
  <c r="I12" i="10"/>
  <c r="L12" i="10"/>
  <c r="N12" i="10"/>
  <c r="I13" i="10"/>
  <c r="L13" i="10"/>
  <c r="N13" i="10"/>
  <c r="I14" i="10"/>
  <c r="L14" i="10"/>
  <c r="N14" i="10"/>
  <c r="I15" i="10"/>
  <c r="L15" i="10"/>
  <c r="N15" i="10"/>
  <c r="I16" i="10"/>
  <c r="L16" i="10"/>
  <c r="N16" i="10"/>
  <c r="I17" i="10"/>
  <c r="L17" i="10"/>
  <c r="N17" i="10"/>
  <c r="I18" i="10"/>
  <c r="L18" i="10"/>
  <c r="N18" i="10"/>
  <c r="I19" i="10"/>
  <c r="L19" i="10"/>
  <c r="N19" i="10"/>
  <c r="I20" i="10"/>
  <c r="L20" i="10"/>
  <c r="N20" i="10"/>
  <c r="I21" i="10"/>
  <c r="L21" i="10"/>
  <c r="N21" i="10"/>
  <c r="I22" i="10"/>
  <c r="L22" i="10"/>
  <c r="N22" i="10"/>
  <c r="I23" i="10"/>
  <c r="L23" i="10"/>
  <c r="N23" i="10"/>
  <c r="I24" i="10"/>
  <c r="L24" i="10"/>
  <c r="N24" i="10"/>
  <c r="I25" i="10"/>
  <c r="L25" i="10"/>
  <c r="N25" i="10"/>
  <c r="I29" i="10"/>
  <c r="L29" i="10"/>
  <c r="N29" i="10"/>
  <c r="I30" i="10"/>
  <c r="L30" i="10"/>
  <c r="N30" i="10"/>
  <c r="I31" i="10"/>
  <c r="L31" i="10"/>
  <c r="N31" i="10"/>
  <c r="I67" i="10"/>
  <c r="L67" i="10"/>
  <c r="N67" i="10"/>
  <c r="I68" i="10"/>
  <c r="L68" i="10"/>
  <c r="N68" i="10"/>
  <c r="I69" i="10"/>
  <c r="L69" i="10"/>
  <c r="N69" i="10"/>
  <c r="I70" i="10"/>
  <c r="L70" i="10"/>
  <c r="N70" i="10"/>
  <c r="I71" i="10"/>
  <c r="L71" i="10"/>
  <c r="N71" i="10"/>
  <c r="I72" i="10"/>
  <c r="L72" i="10"/>
  <c r="N72" i="10"/>
  <c r="I73" i="10"/>
  <c r="L73" i="10"/>
  <c r="N73" i="10"/>
  <c r="I74" i="10"/>
  <c r="L74" i="10"/>
  <c r="N74" i="10"/>
  <c r="I75" i="10"/>
  <c r="L75" i="10"/>
  <c r="N75" i="10"/>
  <c r="I76" i="10"/>
  <c r="L76" i="10"/>
  <c r="N76" i="10"/>
  <c r="I77" i="10"/>
  <c r="L77" i="10"/>
  <c r="N77" i="10"/>
  <c r="I78" i="10"/>
  <c r="L78" i="10"/>
  <c r="N78" i="10"/>
  <c r="I79" i="10"/>
  <c r="L79" i="10"/>
  <c r="N79" i="10"/>
  <c r="I87" i="10"/>
  <c r="L87" i="10"/>
  <c r="N87" i="10"/>
  <c r="I88" i="10"/>
  <c r="L88" i="10"/>
  <c r="N88" i="10"/>
  <c r="I89" i="10"/>
  <c r="L89" i="10"/>
  <c r="N89" i="10"/>
  <c r="I100" i="10"/>
  <c r="L100" i="10"/>
  <c r="N100" i="10"/>
  <c r="I101" i="10"/>
  <c r="L101" i="10"/>
  <c r="N101" i="10"/>
  <c r="I102" i="10"/>
  <c r="L102" i="10"/>
  <c r="N102" i="10"/>
  <c r="I103" i="10"/>
  <c r="L103" i="10"/>
  <c r="N103" i="10"/>
  <c r="I104" i="10"/>
  <c r="L104" i="10"/>
  <c r="N104" i="10"/>
  <c r="I105" i="10"/>
  <c r="L105" i="10"/>
  <c r="N105" i="10"/>
  <c r="I106" i="10"/>
  <c r="L106" i="10"/>
  <c r="N106" i="10"/>
  <c r="I107" i="10"/>
  <c r="L107" i="10"/>
  <c r="N107" i="10"/>
  <c r="I108" i="10"/>
  <c r="L108" i="10"/>
  <c r="N108" i="10"/>
  <c r="I109" i="10"/>
  <c r="L109" i="10"/>
  <c r="N109" i="10"/>
  <c r="I110" i="10"/>
  <c r="L110" i="10"/>
  <c r="N110" i="10"/>
  <c r="I111" i="10"/>
  <c r="L111" i="10"/>
  <c r="N111" i="10"/>
  <c r="I112" i="10"/>
  <c r="L112" i="10"/>
  <c r="N112" i="10"/>
  <c r="I116" i="10"/>
  <c r="L116" i="10"/>
  <c r="N116" i="10"/>
  <c r="I117" i="10"/>
  <c r="L117" i="10"/>
  <c r="N117" i="10"/>
  <c r="I118" i="10"/>
  <c r="L118" i="10"/>
  <c r="N118" i="10"/>
  <c r="I136" i="10"/>
  <c r="L136" i="10"/>
  <c r="N136" i="10"/>
  <c r="I137" i="10"/>
  <c r="L137" i="10"/>
  <c r="N137" i="10"/>
  <c r="I145" i="10"/>
  <c r="L145" i="10"/>
  <c r="N145" i="10"/>
  <c r="I146" i="10"/>
  <c r="L146" i="10"/>
  <c r="N146" i="10"/>
  <c r="I147" i="10"/>
  <c r="L147" i="10"/>
  <c r="N147" i="10"/>
  <c r="H8" i="8"/>
  <c r="O8" i="8"/>
  <c r="H9" i="8"/>
  <c r="O9" i="8"/>
  <c r="H10" i="8"/>
  <c r="O10" i="8"/>
  <c r="H11" i="8"/>
  <c r="O11" i="8"/>
  <c r="H12" i="8"/>
  <c r="O12" i="8"/>
  <c r="H13" i="8"/>
  <c r="O13" i="8"/>
  <c r="H14" i="8"/>
  <c r="O14" i="8"/>
  <c r="H15" i="8"/>
  <c r="O15" i="8"/>
  <c r="H16" i="8"/>
  <c r="O16" i="8"/>
  <c r="H17" i="8"/>
  <c r="O17" i="8"/>
  <c r="H18" i="8"/>
  <c r="O18" i="8"/>
  <c r="H19" i="8"/>
  <c r="O19" i="8"/>
  <c r="H20" i="8"/>
  <c r="O20" i="8"/>
  <c r="H21" i="8"/>
  <c r="O21" i="8"/>
  <c r="H22" i="8"/>
  <c r="O22" i="8"/>
  <c r="H23" i="8"/>
  <c r="O23" i="8"/>
  <c r="H24" i="8"/>
  <c r="O24" i="8"/>
  <c r="H25" i="8"/>
  <c r="O25" i="8"/>
  <c r="H26" i="8"/>
  <c r="O26" i="8"/>
  <c r="H27" i="8"/>
  <c r="O27" i="8"/>
  <c r="H28" i="8"/>
  <c r="O28" i="8"/>
  <c r="H29" i="8"/>
  <c r="O29" i="8"/>
  <c r="H64" i="8"/>
  <c r="O64" i="8"/>
  <c r="H65" i="8"/>
  <c r="O65" i="8"/>
  <c r="H66" i="8"/>
  <c r="O66" i="8"/>
  <c r="H67" i="8"/>
  <c r="O67" i="8"/>
  <c r="H68" i="8"/>
  <c r="O68" i="8"/>
  <c r="H69" i="8"/>
  <c r="O69" i="8"/>
  <c r="H70" i="8"/>
  <c r="O70" i="8"/>
  <c r="H71" i="8"/>
  <c r="O71" i="8"/>
  <c r="H72" i="8"/>
  <c r="O72" i="8"/>
  <c r="H73" i="8"/>
  <c r="O73" i="8"/>
  <c r="H74" i="8"/>
  <c r="O74" i="8"/>
  <c r="H75" i="8"/>
  <c r="O75" i="8"/>
  <c r="H76" i="8"/>
  <c r="O76" i="8"/>
  <c r="H77" i="8"/>
  <c r="O77" i="8"/>
  <c r="H78" i="8"/>
  <c r="O78" i="8"/>
  <c r="H79" i="8"/>
  <c r="O79" i="8"/>
  <c r="H80" i="8"/>
  <c r="O80" i="8"/>
  <c r="H81" i="8"/>
  <c r="O81" i="8"/>
  <c r="H88" i="8"/>
  <c r="H89" i="8"/>
  <c r="O89" i="8"/>
  <c r="H90" i="8"/>
  <c r="O90" i="8"/>
  <c r="H91" i="8"/>
  <c r="O91" i="8"/>
  <c r="H92" i="8"/>
  <c r="O92" i="8"/>
  <c r="H93" i="8"/>
  <c r="O93" i="8"/>
  <c r="H94" i="8"/>
  <c r="O94" i="8"/>
  <c r="H95" i="8"/>
  <c r="O95" i="8"/>
  <c r="H96" i="8"/>
  <c r="O96" i="8"/>
  <c r="H97" i="8"/>
  <c r="O97" i="8"/>
  <c r="H98" i="8"/>
  <c r="O98" i="8"/>
  <c r="H99" i="8"/>
  <c r="O99" i="8"/>
  <c r="H100" i="8"/>
  <c r="O100" i="8"/>
  <c r="H101" i="8"/>
  <c r="O101" i="8"/>
  <c r="H102" i="8"/>
  <c r="O102" i="8"/>
  <c r="H103" i="8"/>
  <c r="O103" i="8"/>
  <c r="H104" i="8"/>
  <c r="O104" i="8"/>
  <c r="H105" i="8"/>
  <c r="O105" i="8"/>
  <c r="H106" i="8"/>
  <c r="O106" i="8"/>
  <c r="H107" i="8"/>
  <c r="O107" i="8"/>
  <c r="P99" i="10" l="1"/>
  <c r="P66" i="10"/>
  <c r="P16" i="10"/>
  <c r="P22" i="10"/>
  <c r="P136" i="10"/>
  <c r="P106" i="10"/>
  <c r="P145" i="10"/>
  <c r="G117" i="8"/>
  <c r="P29" i="10"/>
  <c r="P117" i="10"/>
  <c r="P11" i="10"/>
  <c r="P111" i="10"/>
  <c r="P137" i="10"/>
  <c r="P17" i="10"/>
  <c r="P10" i="10"/>
  <c r="P21" i="10"/>
  <c r="P147" i="10"/>
  <c r="P14" i="10"/>
  <c r="P104" i="10"/>
  <c r="P79" i="10"/>
  <c r="P72" i="10"/>
  <c r="P12" i="10"/>
  <c r="P70" i="10"/>
  <c r="P101" i="10"/>
  <c r="P69" i="10"/>
  <c r="P107" i="10"/>
  <c r="P30" i="10"/>
  <c r="P110" i="10"/>
  <c r="P19" i="10"/>
  <c r="P109" i="10"/>
  <c r="P24" i="10"/>
  <c r="P103" i="10"/>
  <c r="P78" i="10"/>
  <c r="P118" i="10"/>
  <c r="P71" i="10"/>
  <c r="P108" i="10"/>
  <c r="P77" i="10"/>
  <c r="P15" i="10"/>
  <c r="P102" i="10"/>
  <c r="P20" i="10"/>
  <c r="P116" i="10"/>
  <c r="P76" i="10"/>
  <c r="P25" i="10"/>
  <c r="P89" i="10"/>
  <c r="P75" i="10"/>
  <c r="P100" i="10"/>
  <c r="P13" i="10"/>
  <c r="P146" i="10"/>
  <c r="P68" i="10"/>
  <c r="P112" i="10"/>
  <c r="P88" i="10"/>
  <c r="P18" i="10"/>
  <c r="P74" i="10"/>
  <c r="P105" i="10"/>
  <c r="P87" i="10"/>
  <c r="P67" i="10"/>
  <c r="P23" i="10"/>
  <c r="P73" i="10"/>
  <c r="P31" i="10"/>
  <c r="O61" i="8"/>
  <c r="G57" i="8" l="1"/>
  <c r="O59" i="8"/>
  <c r="G87" i="8"/>
  <c r="G116" i="8"/>
  <c r="O117" i="8"/>
  <c r="G62" i="8"/>
  <c r="O62" i="8"/>
  <c r="G7" i="8"/>
  <c r="G61" i="8"/>
  <c r="G63" i="8"/>
  <c r="O63" i="8"/>
  <c r="G59" i="8" l="1"/>
  <c r="G58" i="8"/>
  <c r="O60" i="8"/>
  <c r="G60" i="8"/>
  <c r="O118" i="8"/>
  <c r="G118" i="8"/>
  <c r="N32" i="10" l="1"/>
  <c r="N119" i="10"/>
  <c r="L32" i="10" l="1"/>
  <c r="N148" i="10"/>
  <c r="N81" i="11" s="1"/>
  <c r="L119" i="10"/>
  <c r="N90" i="10" l="1"/>
  <c r="N55" i="11" s="1"/>
  <c r="L148" i="10"/>
  <c r="L81" i="11" s="1"/>
  <c r="L90" i="10"/>
  <c r="L55" i="11" s="1"/>
  <c r="P148" i="10" l="1"/>
  <c r="P119" i="10"/>
  <c r="I119" i="10"/>
  <c r="P32" i="10"/>
  <c r="I32" i="10"/>
  <c r="I148" i="10" l="1"/>
  <c r="P90" i="10"/>
  <c r="I90" i="10"/>
  <c r="I81" i="11" l="1"/>
  <c r="P81" i="11"/>
  <c r="I55" i="11"/>
  <c r="P55" i="11"/>
</calcChain>
</file>

<file path=xl/sharedStrings.xml><?xml version="1.0" encoding="utf-8"?>
<sst xmlns="http://schemas.openxmlformats.org/spreadsheetml/2006/main" count="851" uniqueCount="285">
  <si>
    <t>단위</t>
    <phoneticPr fontId="2" type="noConversion"/>
  </si>
  <si>
    <t>수량</t>
    <phoneticPr fontId="2" type="noConversion"/>
  </si>
  <si>
    <t xml:space="preserve"> 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</si>
  <si>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</si>
  <si>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</si>
  <si>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</si>
  <si>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</si>
  <si>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코드</t>
    <phoneticPr fontId="2" type="noConversion"/>
  </si>
  <si>
    <t>공종코드</t>
    <phoneticPr fontId="2" type="noConversion"/>
  </si>
  <si>
    <t>코드</t>
    <phoneticPr fontId="2" type="noConversion"/>
  </si>
  <si>
    <t>공종코드</t>
    <phoneticPr fontId="2" type="noConversion"/>
  </si>
  <si>
    <t>명칭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</si>
  <si>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</si>
  <si>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</si>
  <si>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</si>
  <si>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</si>
  <si>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공량산출</t>
    <phoneticPr fontId="2" type="noConversion"/>
  </si>
  <si>
    <t>품셈근거</t>
    <phoneticPr fontId="2" type="noConversion"/>
  </si>
  <si>
    <t>비고</t>
    <phoneticPr fontId="2" type="noConversion"/>
  </si>
  <si>
    <t>결정수량</t>
    <phoneticPr fontId="2" type="noConversion"/>
  </si>
  <si>
    <t>할증</t>
    <phoneticPr fontId="2" type="noConversion"/>
  </si>
  <si>
    <t>산출수량</t>
    <phoneticPr fontId="2" type="noConversion"/>
  </si>
  <si>
    <t>재할%</t>
    <phoneticPr fontId="2" type="noConversion"/>
  </si>
  <si>
    <t>품셈</t>
    <phoneticPr fontId="2" type="noConversion"/>
  </si>
  <si>
    <t>할증%</t>
    <phoneticPr fontId="2" type="noConversion"/>
  </si>
  <si>
    <t>공량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</si>
  <si>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</si>
  <si>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</si>
  <si>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</si>
  <si>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</si>
  <si>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</si>
  <si>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</si>
  <si>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</si>
  <si>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</si>
  <si>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</si>
  <si>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</si>
  <si>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</si>
  <si>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</si>
  <si>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</si>
  <si>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</si>
  <si>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번호</t>
    <phoneticPr fontId="2" type="noConversion"/>
  </si>
  <si>
    <t>번호</t>
    <phoneticPr fontId="2" type="noConversion"/>
  </si>
  <si>
    <t>코드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</si>
  <si>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</si>
  <si>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</si>
  <si>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</si>
  <si>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공사명:</t>
    <phoneticPr fontId="2" type="noConversion"/>
  </si>
  <si>
    <t>단 위 단 가 산 출</t>
    <phoneticPr fontId="2" type="noConversion"/>
  </si>
  <si>
    <t>단가</t>
    <phoneticPr fontId="2" type="noConversion"/>
  </si>
  <si>
    <t>단위계</t>
    <phoneticPr fontId="2" type="noConversion"/>
  </si>
  <si>
    <t>단위단가</t>
    <phoneticPr fontId="2" type="noConversion"/>
  </si>
  <si>
    <t>연속견적가로형식</t>
  </si>
  <si>
    <t>1-1. 철거</t>
  </si>
  <si>
    <t>1-2. 신설</t>
  </si>
  <si>
    <t>2-1. 철거</t>
  </si>
  <si>
    <t>2-2. 신설</t>
  </si>
  <si>
    <t>3913170610035664</t>
  </si>
  <si>
    <t>합성수지제 가요전선관</t>
  </si>
  <si>
    <t>CD-난연성 16㎜</t>
  </si>
  <si>
    <t>m</t>
  </si>
  <si>
    <t>3913170610035665</t>
  </si>
  <si>
    <t>CD-난연성 22㎜</t>
  </si>
  <si>
    <t>3912130810035750</t>
  </si>
  <si>
    <t>아우트렛박스</t>
  </si>
  <si>
    <t>8각 54㎜</t>
  </si>
  <si>
    <t>개</t>
  </si>
  <si>
    <t>3912130610035778</t>
  </si>
  <si>
    <t>스위치박스</t>
  </si>
  <si>
    <t>1 개용 54 mm</t>
  </si>
  <si>
    <t>3912130610036789</t>
  </si>
  <si>
    <t>PVC BOX SW 1G</t>
  </si>
  <si>
    <t>SW 1구</t>
  </si>
  <si>
    <t>3912130820174712</t>
  </si>
  <si>
    <t>아우트렛박스 커버</t>
  </si>
  <si>
    <t>커버, 8각, 둥근구멍(평)</t>
  </si>
  <si>
    <t>3912130310035801</t>
  </si>
  <si>
    <t>풀박스</t>
  </si>
  <si>
    <t>200×200×200</t>
  </si>
  <si>
    <t>3912130320175791</t>
  </si>
  <si>
    <t>합성수지 전기함(ABS BOX)</t>
  </si>
  <si>
    <t>190*190*130</t>
  </si>
  <si>
    <t>3912130320175797</t>
  </si>
  <si>
    <t>380*560*180</t>
  </si>
  <si>
    <t>3913171220173807</t>
  </si>
  <si>
    <t>전선덕트</t>
  </si>
  <si>
    <t>PVC 80x100x2000 mm</t>
  </si>
  <si>
    <t>3913171220171726</t>
  </si>
  <si>
    <t>PVC MOLD</t>
  </si>
  <si>
    <t>사각  소</t>
  </si>
  <si>
    <t>2612162922076726</t>
  </si>
  <si>
    <t>450/750V 내열비닐절연전선</t>
  </si>
  <si>
    <t>HFIX 1.38mm(1.5㎟)</t>
  </si>
  <si>
    <t>2612160621650577</t>
  </si>
  <si>
    <t>고발포동축케이블</t>
  </si>
  <si>
    <t>삼중차폐, 5C-HFBT</t>
  </si>
  <si>
    <t>2612160621650579</t>
  </si>
  <si>
    <t>삼중차폐, 7C-HFBT</t>
  </si>
  <si>
    <t>2612160921650753</t>
  </si>
  <si>
    <t>UTP 케이블</t>
  </si>
  <si>
    <t>Cat.6 0.5mm 4P</t>
  </si>
  <si>
    <t>3912140620937657</t>
  </si>
  <si>
    <t>모듈라짹</t>
  </si>
  <si>
    <t>매입용, Cat.6 2구</t>
  </si>
  <si>
    <t>5216151220173737</t>
  </si>
  <si>
    <t>스 피 커</t>
  </si>
  <si>
    <t>천정형(3W) 원형</t>
  </si>
  <si>
    <t>3912140620935628</t>
  </si>
  <si>
    <t>TV 유니트</t>
  </si>
  <si>
    <t>1방</t>
  </si>
  <si>
    <t>3412130121650726</t>
  </si>
  <si>
    <t>분기기</t>
  </si>
  <si>
    <t>쌍방향유니트, 4 분기기</t>
  </si>
  <si>
    <t>4322178821650722</t>
  </si>
  <si>
    <t>분배기</t>
  </si>
  <si>
    <t>쌍방향유니트, 6 분배기</t>
  </si>
  <si>
    <t>4322178821650723</t>
  </si>
  <si>
    <t>쌍방향유니트, 8 분배기</t>
  </si>
  <si>
    <t>3210151420178781</t>
  </si>
  <si>
    <t>CATV 증폭기</t>
  </si>
  <si>
    <t>쌍방향, 공청용</t>
  </si>
  <si>
    <t>391115ZZ701Z0001</t>
  </si>
  <si>
    <t>1방 TV UNIT(철거)</t>
  </si>
  <si>
    <t>391115ZZ701Z0002</t>
  </si>
  <si>
    <t>2구 모듈러잭(철거)</t>
  </si>
  <si>
    <t>391115ZZ701Z0003</t>
  </si>
  <si>
    <t>ATT(철거)</t>
  </si>
  <si>
    <t>391115ZZ701Z0004</t>
  </si>
  <si>
    <t>ATT 스위치</t>
  </si>
  <si>
    <t>음량조절기</t>
  </si>
  <si>
    <t>391115ZZ701Z0005</t>
  </si>
  <si>
    <t>S/W HUB 24PORT</t>
  </si>
  <si>
    <t>391115ZZ701Z0006</t>
  </si>
  <si>
    <t>벽부형 스피커(철거)</t>
  </si>
  <si>
    <t>벽부형,3W</t>
  </si>
  <si>
    <t>391115ZZ701Z0007</t>
  </si>
  <si>
    <t>천정형 스피커(재사용 신설)</t>
  </si>
  <si>
    <t>원형,3W</t>
  </si>
  <si>
    <t>391115ZZ701Z0008</t>
  </si>
  <si>
    <t>천정형 스피커(재사용 철거)</t>
  </si>
  <si>
    <t>391115ZZ701Z0009</t>
  </si>
  <si>
    <t>천정형 스피커(철거)</t>
  </si>
  <si>
    <t>391115ZZ701Z0010</t>
  </si>
  <si>
    <t>패치판넬 24PORT</t>
  </si>
  <si>
    <t>L001010101000075</t>
  </si>
  <si>
    <t>노 무 비</t>
  </si>
  <si>
    <t>내선전공</t>
  </si>
  <si>
    <t>인</t>
  </si>
  <si>
    <t>L001010101000086</t>
  </si>
  <si>
    <t>통신내선공</t>
  </si>
  <si>
    <t>L001010101000089</t>
  </si>
  <si>
    <t>통신케이블공</t>
  </si>
  <si>
    <t>L001010101000087</t>
  </si>
  <si>
    <t>통신설비공</t>
  </si>
  <si>
    <t>L001010101000002</t>
  </si>
  <si>
    <t>보통인부</t>
  </si>
  <si>
    <t>L001010201000093</t>
  </si>
  <si>
    <t>H/W시험사</t>
  </si>
  <si>
    <t>L001010201000094</t>
  </si>
  <si>
    <t>S/W시험사</t>
  </si>
  <si>
    <t>총줄수-&gt;</t>
  </si>
  <si>
    <t>공종줄</t>
  </si>
  <si>
    <t>1.통신설비공사::1-1.철거</t>
  </si>
  <si>
    <t>00101</t>
  </si>
  <si>
    <t>56900017113</t>
  </si>
  <si>
    <t>통신4-2-2</t>
  </si>
  <si>
    <t>통신4-3-2</t>
  </si>
  <si>
    <t>1.통신설비공사::1-2.신설</t>
  </si>
  <si>
    <t>00102</t>
  </si>
  <si>
    <t>통신3-1-1</t>
  </si>
  <si>
    <t>통신3-2-1</t>
  </si>
  <si>
    <t>56900017016</t>
  </si>
  <si>
    <t>전기5-4</t>
  </si>
  <si>
    <t>전기5-9</t>
  </si>
  <si>
    <t>통신3-5-3</t>
  </si>
  <si>
    <t>56900017116</t>
  </si>
  <si>
    <t>통신4-2-1</t>
  </si>
  <si>
    <t>통신4-3-1</t>
  </si>
  <si>
    <t>56900017114</t>
  </si>
  <si>
    <t>통신7-12-3</t>
  </si>
  <si>
    <t>56900017041</t>
  </si>
  <si>
    <t>통신7-12-2</t>
  </si>
  <si>
    <t>56900017143</t>
  </si>
  <si>
    <t>통신8-1-1</t>
  </si>
  <si>
    <t>56900017142</t>
  </si>
  <si>
    <t>통신4-3-3</t>
  </si>
  <si>
    <t>2.방송설비공사::2-1.철거</t>
  </si>
  <si>
    <t>00201</t>
  </si>
  <si>
    <t>전기7-11-5</t>
  </si>
  <si>
    <t>통신7-11-5</t>
  </si>
  <si>
    <t>2.방송설비공사::2-2.신설</t>
  </si>
  <si>
    <t>00202</t>
  </si>
  <si>
    <t>전기5-10</t>
  </si>
  <si>
    <t>133</t>
  </si>
  <si>
    <t>MM065223616</t>
  </si>
  <si>
    <t>MM065223607</t>
  </si>
  <si>
    <t>A0300000000</t>
  </si>
  <si>
    <t>RENT000000000006</t>
  </si>
  <si>
    <t>[ 공 구 손 료 ]</t>
  </si>
  <si>
    <t>노무비의 3 %</t>
  </si>
  <si>
    <t>식</t>
  </si>
  <si>
    <t>합계줄</t>
  </si>
  <si>
    <t>( 합       계 )</t>
  </si>
  <si>
    <t>59753097002</t>
  </si>
  <si>
    <t>59753097003</t>
  </si>
  <si>
    <t>A0600000000</t>
  </si>
  <si>
    <t>RENT000000000001</t>
  </si>
  <si>
    <t>[ 배관 부속재 ]</t>
  </si>
  <si>
    <t>CD 전선관의 40 %</t>
  </si>
  <si>
    <t>59753777102</t>
  </si>
  <si>
    <t>MM300003401</t>
  </si>
  <si>
    <t>59753857081</t>
  </si>
  <si>
    <t>MM562876805</t>
  </si>
  <si>
    <t>MM562876811</t>
  </si>
  <si>
    <t>59751477012</t>
  </si>
  <si>
    <t>MM300040391</t>
  </si>
  <si>
    <t>61454127541</t>
  </si>
  <si>
    <t>61454127542</t>
  </si>
  <si>
    <t>61452167502</t>
  </si>
  <si>
    <t>58051750202</t>
  </si>
  <si>
    <t>59350317312</t>
  </si>
  <si>
    <t>59850407003</t>
  </si>
  <si>
    <t>59850407008</t>
  </si>
  <si>
    <t>59850407009</t>
  </si>
  <si>
    <t>59850397102</t>
  </si>
  <si>
    <t>MM065223650</t>
  </si>
  <si>
    <t>MM065223653</t>
  </si>
  <si>
    <t>A0100000000</t>
  </si>
  <si>
    <t>RENT000000000003</t>
  </si>
  <si>
    <t>[ 소모 잡자재 ]</t>
  </si>
  <si>
    <t>전선, 전선관의 2 %</t>
  </si>
  <si>
    <t>MM065223627</t>
  </si>
  <si>
    <t>MM065223637</t>
  </si>
  <si>
    <t>MM065223633</t>
  </si>
  <si>
    <t>MM065286473</t>
  </si>
  <si>
    <t>59753767011</t>
  </si>
  <si>
    <t>59753767221</t>
  </si>
  <si>
    <t>MM481669623</t>
  </si>
  <si>
    <t>MM300040719</t>
  </si>
  <si>
    <t>MM065286422</t>
  </si>
  <si>
    <t>MM065286410</t>
  </si>
  <si>
    <t>2.0</t>
  </si>
  <si>
    <t>001</t>
  </si>
  <si>
    <t>1. 통신설비공사</t>
  </si>
  <si>
    <t>002</t>
  </si>
  <si>
    <t>2. 방송설비공사</t>
  </si>
  <si>
    <t>Total</t>
  </si>
  <si>
    <t>1.통신설비공사</t>
  </si>
  <si>
    <t>2.방송설비공사</t>
  </si>
  <si>
    <t>81</t>
  </si>
  <si>
    <t>직 접 재 료 비</t>
    <phoneticPr fontId="2" type="noConversion"/>
  </si>
  <si>
    <t>간 접 재 료 비</t>
    <phoneticPr fontId="2" type="noConversion"/>
  </si>
  <si>
    <t>( 소      계 )</t>
    <phoneticPr fontId="2" type="noConversion"/>
  </si>
  <si>
    <t>직 접 노 무 비</t>
    <phoneticPr fontId="2" type="noConversion"/>
  </si>
  <si>
    <t>간 접 노 무 비</t>
    <phoneticPr fontId="2" type="noConversion"/>
  </si>
  <si>
    <t>산 재 보 험 료</t>
    <phoneticPr fontId="2" type="noConversion"/>
  </si>
  <si>
    <t>(노무비) * 3.56 %</t>
  </si>
  <si>
    <t>고 용 보 험 료</t>
    <phoneticPr fontId="2" type="noConversion"/>
  </si>
  <si>
    <t>(노무비) * 1.01 %</t>
  </si>
  <si>
    <t>퇴 직 금 공 제</t>
    <phoneticPr fontId="2" type="noConversion"/>
  </si>
  <si>
    <t>(직접 노무비) * 2.3 %</t>
  </si>
  <si>
    <t>안 전 관 리 비</t>
    <phoneticPr fontId="2" type="noConversion"/>
  </si>
  <si>
    <t>기  타  경  비</t>
    <phoneticPr fontId="2" type="noConversion"/>
  </si>
  <si>
    <t>일 반 관 리 비</t>
    <phoneticPr fontId="2" type="noConversion"/>
  </si>
  <si>
    <t>(재료+노무+경비) * 8 %</t>
  </si>
  <si>
    <t>이          윤</t>
    <phoneticPr fontId="2" type="noConversion"/>
  </si>
  <si>
    <t>(노무+경비+일반관리비) * 15 %</t>
  </si>
  <si>
    <t>( 총  원  가 )</t>
    <phoneticPr fontId="2" type="noConversion"/>
  </si>
  <si>
    <t>부 가 가 치 세</t>
    <phoneticPr fontId="2" type="noConversion"/>
  </si>
  <si>
    <t>( 총      계 )</t>
    <phoneticPr fontId="2" type="noConversion"/>
  </si>
  <si>
    <t>( 순 공 사 비 계 )</t>
    <phoneticPr fontId="2" type="noConversion"/>
  </si>
  <si>
    <t>Cat.6 24Port</t>
    <phoneticPr fontId="2" type="noConversion"/>
  </si>
  <si>
    <t>공사기간: 1 개월 미만</t>
    <phoneticPr fontId="2" type="noConversion"/>
  </si>
  <si>
    <t>(재료+직노) * 3.11 %</t>
    <phoneticPr fontId="2" type="noConversion"/>
  </si>
  <si>
    <t>도 급 예 정 액</t>
    <phoneticPr fontId="2" type="noConversion"/>
  </si>
  <si>
    <t>(직접 노무비) * 17.5 %</t>
    <phoneticPr fontId="2" type="noConversion"/>
  </si>
  <si>
    <t>(재료+노무) * 5 %</t>
    <phoneticPr fontId="2" type="noConversion"/>
  </si>
  <si>
    <t>LAN케이블설치</t>
    <phoneticPr fontId="2" type="noConversion"/>
  </si>
  <si>
    <t>전화,팩스 PC용</t>
    <phoneticPr fontId="2" type="noConversion"/>
  </si>
  <si>
    <t>개</t>
    <phoneticPr fontId="2" type="noConversion"/>
  </si>
  <si>
    <t>방송설비 이전 설치</t>
    <phoneticPr fontId="2" type="noConversion"/>
  </si>
  <si>
    <t>지하1층 회의실(빔,스크린,음향)</t>
    <phoneticPr fontId="2" type="noConversion"/>
  </si>
  <si>
    <t>[전남광주통합특별시의외 광주청사 환경개선 통신공사]</t>
    <phoneticPr fontId="2" type="noConversion"/>
  </si>
  <si>
    <t>전남광주통합특별시의회 광주청사 환경 개선공사(통신)</t>
    <phoneticPr fontId="2" type="noConversion"/>
  </si>
  <si>
    <t>[전남광주통합특별시의회 광주청사 환경 개선공사(통신)]</t>
    <phoneticPr fontId="2" type="noConversion"/>
  </si>
  <si>
    <t>[전남광주통합특별시의회 광주청사 환경 개선공사(통신)] - 노임 산출근거(2026년 상반기 노임)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</si>
</sst>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8" formatCode="#,###;\-#,###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 indent="1"/>
    </xf>
    <xf numFmtId="49" fontId="3" fillId="0" borderId="7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indent="1"/>
    </xf>
    <xf numFmtId="49" fontId="3" fillId="0" borderId="8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78" fontId="3" fillId="0" borderId="0" xfId="0" applyNumberFormat="1" applyFont="1"/>
    <xf numFmtId="178" fontId="3" fillId="0" borderId="4" xfId="0" applyNumberFormat="1" applyFont="1" applyBorder="1" applyAlignment="1">
      <alignment horizontal="center" vertical="center"/>
    </xf>
    <xf numFmtId="178" fontId="3" fillId="0" borderId="1" xfId="0" applyNumberFormat="1" applyFont="1" applyBorder="1"/>
    <xf numFmtId="178" fontId="3" fillId="0" borderId="0" xfId="0" applyNumberFormat="1" applyFont="1" applyAlignment="1">
      <alignment vertical="center"/>
    </xf>
    <xf numFmtId="178" fontId="3" fillId="0" borderId="3" xfId="0" applyNumberFormat="1" applyFont="1" applyBorder="1" applyAlignment="1">
      <alignment vertical="center"/>
    </xf>
    <xf numFmtId="178" fontId="3" fillId="0" borderId="1" xfId="0" applyNumberFormat="1" applyFont="1" applyBorder="1" applyAlignment="1">
      <alignment vertical="center"/>
    </xf>
    <xf numFmtId="178" fontId="3" fillId="0" borderId="11" xfId="0" applyNumberFormat="1" applyFont="1" applyBorder="1" applyAlignment="1">
      <alignment vertical="center"/>
    </xf>
    <xf numFmtId="178" fontId="3" fillId="0" borderId="1" xfId="0" applyNumberFormat="1" applyFont="1" applyBorder="1" applyAlignment="1">
      <alignment horizontal="center" vertical="center"/>
    </xf>
    <xf numFmtId="178" fontId="3" fillId="0" borderId="1" xfId="1" applyNumberFormat="1" applyFont="1" applyBorder="1"/>
    <xf numFmtId="49" fontId="3" fillId="0" borderId="2" xfId="0" applyNumberFormat="1" applyFont="1" applyBorder="1" applyAlignment="1">
      <alignment horizontal="left" vertical="center" indent="1"/>
    </xf>
    <xf numFmtId="178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3" fillId="0" borderId="16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0" fontId="3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indent="1"/>
    </xf>
    <xf numFmtId="0" fontId="0" fillId="0" borderId="17" xfId="0" applyBorder="1" applyAlignment="1">
      <alignment horizontal="left" vertical="center" indent="1"/>
    </xf>
    <xf numFmtId="49" fontId="3" fillId="0" borderId="19" xfId="0" applyNumberFormat="1" applyFont="1" applyBorder="1" applyAlignment="1">
      <alignment horizontal="left" vertical="center" indent="2"/>
    </xf>
    <xf numFmtId="49" fontId="3" fillId="0" borderId="11" xfId="0" applyNumberFormat="1" applyFont="1" applyBorder="1" applyAlignment="1">
      <alignment horizontal="left" vertical="center" indent="2"/>
    </xf>
    <xf numFmtId="0" fontId="3" fillId="0" borderId="15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right" vertical="center"/>
    </xf>
    <xf numFmtId="49" fontId="3" fillId="0" borderId="14" xfId="0" applyNumberFormat="1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7" xfId="0" applyBorder="1" applyAlignment="1">
      <alignment horizontal="left"/>
    </xf>
    <xf numFmtId="178" fontId="3" fillId="0" borderId="1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left"/>
    </xf>
    <xf numFmtId="49" fontId="0" fillId="0" borderId="13" xfId="0" applyNumberFormat="1" applyBorder="1" applyAlignment="1">
      <alignment horizontal="left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8" fontId="3" fillId="0" borderId="2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4098" name="Line 2">
          <a:extLst>
            <a:ext uri="{FF2B5EF4-FFF2-40B4-BE49-F238E27FC236}">
              <a16:creationId xmlns:a16="http://schemas.microsoft.com/office/drawing/2014/main" id="{903A2E66-09A9-46AD-99C5-20993D18B5CE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3"/>
  <sheetViews>
    <sheetView tabSelected="1" view="pageBreakPreview" zoomScaleNormal="100" zoomScaleSheetLayoutView="100" workbookViewId="0">
      <selection activeCell="E17" sqref="E17"/>
    </sheetView>
  </sheetViews>
  <sheetFormatPr defaultRowHeight="13.5" x14ac:dyDescent="0.15"/>
  <cols>
    <col min="1" max="1" width="3.21875" style="3" customWidth="1"/>
    <col min="2" max="2" width="3.44140625" style="3" customWidth="1"/>
    <col min="3" max="3" width="25.33203125" style="3" customWidth="1"/>
    <col min="4" max="4" width="22" style="25" customWidth="1"/>
    <col min="5" max="5" width="56.5546875" style="3" customWidth="1"/>
    <col min="6" max="6" width="8.77734375" style="3" hidden="1" customWidth="1"/>
    <col min="7" max="7" width="8.88671875" style="3" hidden="1" customWidth="1"/>
    <col min="8" max="16384" width="8.88671875" style="3"/>
  </cols>
  <sheetData>
    <row r="1" spans="1:7" ht="35.25" x14ac:dyDescent="0.15">
      <c r="A1" s="34" t="s">
        <v>3</v>
      </c>
      <c r="B1" s="34"/>
      <c r="C1" s="34"/>
      <c r="D1" s="34"/>
      <c r="E1" s="34"/>
    </row>
    <row r="2" spans="1:7" ht="24.75" customHeight="1" x14ac:dyDescent="0.15"/>
    <row r="3" spans="1:7" ht="21.95" customHeight="1" thickBot="1" x14ac:dyDescent="0.2">
      <c r="A3" s="47" t="s">
        <v>46</v>
      </c>
      <c r="B3" s="47"/>
      <c r="C3" s="43" t="s">
        <v>282</v>
      </c>
      <c r="D3" s="43"/>
      <c r="E3" s="9" t="s">
        <v>271</v>
      </c>
    </row>
    <row r="4" spans="1:7" ht="21.95" customHeight="1" thickBot="1" x14ac:dyDescent="0.2">
      <c r="A4" s="38" t="s">
        <v>4</v>
      </c>
      <c r="B4" s="37"/>
      <c r="C4" s="10" t="s">
        <v>5</v>
      </c>
      <c r="D4" s="23" t="s">
        <v>6</v>
      </c>
      <c r="E4" s="11" t="s">
        <v>32</v>
      </c>
      <c r="F4" s="3" t="s">
        <v>2</v>
      </c>
    </row>
    <row r="5" spans="1:7" ht="21.95" customHeight="1" x14ac:dyDescent="0.15">
      <c r="A5" s="12"/>
      <c r="B5" s="44" t="s">
        <v>33</v>
      </c>
      <c r="C5" s="13" t="s">
        <v>249</v>
      </c>
      <c r="D5" s="26"/>
      <c r="E5" s="14"/>
      <c r="G5" s="3" t="s">
        <v>2</v>
      </c>
    </row>
    <row r="6" spans="1:7" ht="21.95" customHeight="1" x14ac:dyDescent="0.15">
      <c r="A6" s="12"/>
      <c r="B6" s="44"/>
      <c r="C6" s="15" t="s">
        <v>250</v>
      </c>
      <c r="D6" s="27"/>
      <c r="E6" s="16"/>
    </row>
    <row r="7" spans="1:7" ht="21.95" customHeight="1" x14ac:dyDescent="0.15">
      <c r="A7" s="17" t="s">
        <v>34</v>
      </c>
      <c r="B7" s="45"/>
      <c r="C7" s="15" t="s">
        <v>251</v>
      </c>
      <c r="D7" s="27"/>
      <c r="E7" s="16"/>
    </row>
    <row r="8" spans="1:7" ht="21.95" customHeight="1" x14ac:dyDescent="0.15">
      <c r="A8" s="17"/>
      <c r="B8" s="46" t="s">
        <v>35</v>
      </c>
      <c r="C8" s="15" t="s">
        <v>252</v>
      </c>
      <c r="D8" s="27"/>
      <c r="E8" s="16"/>
    </row>
    <row r="9" spans="1:7" ht="21.95" customHeight="1" x14ac:dyDescent="0.15">
      <c r="A9" s="17"/>
      <c r="B9" s="44"/>
      <c r="C9" s="15" t="s">
        <v>253</v>
      </c>
      <c r="D9" s="27"/>
      <c r="E9" s="16" t="s">
        <v>274</v>
      </c>
    </row>
    <row r="10" spans="1:7" ht="21.95" customHeight="1" x14ac:dyDescent="0.15">
      <c r="A10" s="17" t="s">
        <v>36</v>
      </c>
      <c r="B10" s="45"/>
      <c r="C10" s="15" t="s">
        <v>251</v>
      </c>
      <c r="D10" s="27"/>
      <c r="E10" s="16"/>
    </row>
    <row r="11" spans="1:7" ht="21.95" customHeight="1" x14ac:dyDescent="0.15">
      <c r="A11" s="17"/>
      <c r="B11" s="18"/>
      <c r="C11" s="15" t="s">
        <v>254</v>
      </c>
      <c r="D11" s="27"/>
      <c r="E11" s="16" t="s">
        <v>255</v>
      </c>
    </row>
    <row r="12" spans="1:7" ht="21.95" customHeight="1" x14ac:dyDescent="0.15">
      <c r="A12" s="17"/>
      <c r="B12" s="18" t="s">
        <v>37</v>
      </c>
      <c r="C12" s="15" t="s">
        <v>256</v>
      </c>
      <c r="D12" s="27"/>
      <c r="E12" s="16" t="s">
        <v>257</v>
      </c>
    </row>
    <row r="13" spans="1:7" ht="21.95" customHeight="1" x14ac:dyDescent="0.15">
      <c r="A13" s="17" t="s">
        <v>38</v>
      </c>
      <c r="B13" s="7"/>
      <c r="C13" s="15" t="s">
        <v>258</v>
      </c>
      <c r="D13" s="27"/>
      <c r="E13" s="16" t="s">
        <v>259</v>
      </c>
    </row>
    <row r="14" spans="1:7" ht="21.95" customHeight="1" x14ac:dyDescent="0.15">
      <c r="A14" s="17"/>
      <c r="B14" s="18"/>
      <c r="C14" s="15" t="s">
        <v>260</v>
      </c>
      <c r="D14" s="27"/>
      <c r="E14" s="16" t="s">
        <v>272</v>
      </c>
    </row>
    <row r="15" spans="1:7" ht="21.95" customHeight="1" x14ac:dyDescent="0.15">
      <c r="A15" s="17" t="s">
        <v>39</v>
      </c>
      <c r="B15" s="18" t="s">
        <v>39</v>
      </c>
      <c r="C15" s="15" t="s">
        <v>261</v>
      </c>
      <c r="D15" s="27"/>
      <c r="E15" s="16" t="s">
        <v>275</v>
      </c>
    </row>
    <row r="16" spans="1:7" ht="21.95" customHeight="1" x14ac:dyDescent="0.15">
      <c r="A16" s="17"/>
      <c r="B16" s="18"/>
      <c r="C16" s="31" t="s">
        <v>251</v>
      </c>
      <c r="D16" s="27"/>
      <c r="E16" s="16"/>
    </row>
    <row r="17" spans="1:5" ht="21.95" customHeight="1" x14ac:dyDescent="0.15">
      <c r="A17" s="17"/>
      <c r="B17" s="39" t="s">
        <v>269</v>
      </c>
      <c r="C17" s="40"/>
      <c r="D17" s="27"/>
      <c r="E17" s="16"/>
    </row>
    <row r="18" spans="1:5" ht="21.95" customHeight="1" x14ac:dyDescent="0.15">
      <c r="A18" s="35" t="s">
        <v>262</v>
      </c>
      <c r="B18" s="36"/>
      <c r="C18" s="36"/>
      <c r="D18" s="27"/>
      <c r="E18" s="16" t="s">
        <v>263</v>
      </c>
    </row>
    <row r="19" spans="1:5" ht="21.95" customHeight="1" x14ac:dyDescent="0.15">
      <c r="A19" s="35" t="s">
        <v>264</v>
      </c>
      <c r="B19" s="36"/>
      <c r="C19" s="36"/>
      <c r="D19" s="27"/>
      <c r="E19" s="16" t="s">
        <v>265</v>
      </c>
    </row>
    <row r="20" spans="1:5" ht="21.95" customHeight="1" x14ac:dyDescent="0.15">
      <c r="A20" s="35" t="s">
        <v>266</v>
      </c>
      <c r="B20" s="36"/>
      <c r="C20" s="36"/>
      <c r="D20" s="27"/>
      <c r="E20" s="16"/>
    </row>
    <row r="21" spans="1:5" ht="21.95" customHeight="1" x14ac:dyDescent="0.15">
      <c r="A21" s="35" t="s">
        <v>267</v>
      </c>
      <c r="B21" s="36"/>
      <c r="C21" s="36"/>
      <c r="D21" s="27"/>
      <c r="E21" s="16"/>
    </row>
    <row r="22" spans="1:5" ht="21.95" customHeight="1" x14ac:dyDescent="0.15">
      <c r="A22" s="35" t="s">
        <v>273</v>
      </c>
      <c r="B22" s="36"/>
      <c r="C22" s="36"/>
      <c r="D22" s="27"/>
      <c r="E22" s="16"/>
    </row>
    <row r="23" spans="1:5" ht="21.95" customHeight="1" thickBot="1" x14ac:dyDescent="0.2">
      <c r="A23" s="41" t="s">
        <v>268</v>
      </c>
      <c r="B23" s="42"/>
      <c r="C23" s="42"/>
      <c r="D23" s="28"/>
      <c r="E23" s="19"/>
    </row>
  </sheetData>
  <mergeCells count="13">
    <mergeCell ref="C3:D3"/>
    <mergeCell ref="B5:B7"/>
    <mergeCell ref="B8:B10"/>
    <mergeCell ref="A1:E1"/>
    <mergeCell ref="A3:B3"/>
    <mergeCell ref="A4:B4"/>
    <mergeCell ref="B17:C17"/>
    <mergeCell ref="A23:C23"/>
    <mergeCell ref="A18:C18"/>
    <mergeCell ref="A19:C19"/>
    <mergeCell ref="A20:C20"/>
    <mergeCell ref="A21:C21"/>
    <mergeCell ref="A22:C22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81"/>
  <sheetViews>
    <sheetView view="pageBreakPreview" topLeftCell="D1" zoomScaleNormal="100" zoomScaleSheetLayoutView="100" workbookViewId="0">
      <pane ySplit="3" topLeftCell="A4" activePane="bottomLeft" state="frozen"/>
      <selection activeCell="C10" sqref="C10"/>
      <selection pane="bottomLeft" activeCell="L17" sqref="L17"/>
    </sheetView>
  </sheetViews>
  <sheetFormatPr defaultRowHeight="20.45" customHeight="1" x14ac:dyDescent="0.15"/>
  <cols>
    <col min="1" max="1" width="5.77734375" style="1" hidden="1" customWidth="1"/>
    <col min="2" max="2" width="6.5546875" style="6" hidden="1" customWidth="1"/>
    <col min="3" max="3" width="13.6640625" style="6" hidden="1" customWidth="1"/>
    <col min="4" max="4" width="36.21875" style="6" customWidth="1"/>
    <col min="5" max="5" width="9.109375" style="1" hidden="1" customWidth="1"/>
    <col min="6" max="6" width="4.21875" style="20" customWidth="1"/>
    <col min="7" max="7" width="4.6640625" style="22" customWidth="1"/>
    <col min="8" max="8" width="13" style="22" customWidth="1"/>
    <col min="9" max="9" width="13.109375" style="22" customWidth="1"/>
    <col min="10" max="10" width="5.109375" style="22" hidden="1" customWidth="1"/>
    <col min="11" max="11" width="11.21875" style="22" bestFit="1" customWidth="1"/>
    <col min="12" max="12" width="11.5546875" style="22" customWidth="1"/>
    <col min="13" max="14" width="9.44140625" style="22" customWidth="1"/>
    <col min="15" max="15" width="8.77734375" style="22" hidden="1" customWidth="1"/>
    <col min="16" max="16" width="13.21875" style="22" customWidth="1"/>
    <col min="17" max="17" width="10.44140625" style="6" customWidth="1"/>
    <col min="18" max="16384" width="8.88671875" style="1"/>
  </cols>
  <sheetData>
    <row r="1" spans="1:27" ht="20.45" customHeight="1" x14ac:dyDescent="0.15">
      <c r="A1" s="1" t="s">
        <v>159</v>
      </c>
      <c r="B1" s="6" t="s">
        <v>248</v>
      </c>
      <c r="C1" s="6" t="s">
        <v>240</v>
      </c>
      <c r="D1" s="52" t="s">
        <v>283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AA1" s="1" t="s">
        <v>51</v>
      </c>
    </row>
    <row r="2" spans="1:27" s="7" customFormat="1" ht="20.45" customHeight="1" x14ac:dyDescent="0.15">
      <c r="A2" s="54" t="s">
        <v>41</v>
      </c>
      <c r="B2" s="54" t="s">
        <v>10</v>
      </c>
      <c r="C2" s="54" t="s">
        <v>26</v>
      </c>
      <c r="D2" s="55" t="s">
        <v>43</v>
      </c>
      <c r="E2" s="57" t="s">
        <v>12</v>
      </c>
      <c r="F2" s="57" t="s">
        <v>0</v>
      </c>
      <c r="G2" s="51" t="s">
        <v>1</v>
      </c>
      <c r="H2" s="51" t="s">
        <v>13</v>
      </c>
      <c r="I2" s="51"/>
      <c r="J2" s="51" t="s">
        <v>14</v>
      </c>
      <c r="K2" s="51"/>
      <c r="L2" s="51"/>
      <c r="M2" s="51" t="s">
        <v>15</v>
      </c>
      <c r="N2" s="51"/>
      <c r="O2" s="29"/>
      <c r="P2" s="51" t="s">
        <v>27</v>
      </c>
      <c r="Q2" s="55" t="s">
        <v>18</v>
      </c>
    </row>
    <row r="3" spans="1:27" s="7" customFormat="1" ht="20.45" customHeight="1" x14ac:dyDescent="0.15">
      <c r="A3" s="54"/>
      <c r="B3" s="54"/>
      <c r="C3" s="54"/>
      <c r="D3" s="56"/>
      <c r="E3" s="58"/>
      <c r="F3" s="58"/>
      <c r="G3" s="59"/>
      <c r="H3" s="32" t="s">
        <v>28</v>
      </c>
      <c r="I3" s="32" t="s">
        <v>29</v>
      </c>
      <c r="J3" s="32" t="s">
        <v>1</v>
      </c>
      <c r="K3" s="32" t="s">
        <v>28</v>
      </c>
      <c r="L3" s="32" t="s">
        <v>29</v>
      </c>
      <c r="M3" s="32" t="s">
        <v>30</v>
      </c>
      <c r="N3" s="32" t="s">
        <v>29</v>
      </c>
      <c r="O3" s="32" t="s">
        <v>31</v>
      </c>
      <c r="P3" s="59"/>
      <c r="Q3" s="56"/>
    </row>
    <row r="4" spans="1:27" ht="20.45" customHeight="1" x14ac:dyDescent="0.15">
      <c r="B4" s="6" t="s">
        <v>160</v>
      </c>
      <c r="D4" s="48" t="s">
        <v>281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50"/>
    </row>
    <row r="5" spans="1:27" ht="20.45" customHeight="1" x14ac:dyDescent="0.15">
      <c r="B5" s="6" t="s">
        <v>241</v>
      </c>
      <c r="D5" s="5" t="s">
        <v>242</v>
      </c>
      <c r="E5" s="8"/>
      <c r="F5" s="21" t="s">
        <v>199</v>
      </c>
      <c r="G5" s="24">
        <v>1</v>
      </c>
      <c r="H5" s="24"/>
      <c r="I5" s="24"/>
      <c r="J5" s="24"/>
      <c r="K5" s="24"/>
      <c r="L5" s="24"/>
      <c r="M5" s="24"/>
      <c r="N5" s="24"/>
      <c r="O5" s="24"/>
      <c r="P5" s="24"/>
      <c r="Q5" s="5"/>
    </row>
    <row r="6" spans="1:27" ht="20.45" customHeight="1" x14ac:dyDescent="0.15">
      <c r="B6" s="6" t="s">
        <v>243</v>
      </c>
      <c r="D6" s="5" t="s">
        <v>244</v>
      </c>
      <c r="E6" s="8"/>
      <c r="F6" s="21" t="s">
        <v>199</v>
      </c>
      <c r="G6" s="24">
        <v>1</v>
      </c>
      <c r="H6" s="24"/>
      <c r="I6" s="24"/>
      <c r="J6" s="24"/>
      <c r="K6" s="24"/>
      <c r="L6" s="24"/>
      <c r="M6" s="24"/>
      <c r="N6" s="24"/>
      <c r="O6" s="24"/>
      <c r="P6" s="24"/>
      <c r="Q6" s="5"/>
    </row>
    <row r="7" spans="1:27" ht="20.45" customHeight="1" x14ac:dyDescent="0.15">
      <c r="D7" s="5"/>
      <c r="E7" s="8"/>
      <c r="F7" s="21"/>
      <c r="G7" s="24"/>
      <c r="H7" s="24"/>
      <c r="I7" s="24"/>
      <c r="J7" s="24"/>
      <c r="K7" s="24"/>
      <c r="L7" s="24"/>
      <c r="M7" s="24"/>
      <c r="N7" s="24"/>
      <c r="O7" s="24"/>
      <c r="P7" s="24"/>
      <c r="Q7" s="5"/>
    </row>
    <row r="8" spans="1:27" ht="20.45" customHeight="1" x14ac:dyDescent="0.15">
      <c r="D8" s="5"/>
      <c r="E8" s="8"/>
      <c r="F8" s="21"/>
      <c r="G8" s="24"/>
      <c r="H8" s="24"/>
      <c r="I8" s="24"/>
      <c r="J8" s="24"/>
      <c r="K8" s="24"/>
      <c r="L8" s="24"/>
      <c r="M8" s="24"/>
      <c r="N8" s="24"/>
      <c r="O8" s="24"/>
      <c r="P8" s="24"/>
      <c r="Q8" s="5"/>
    </row>
    <row r="9" spans="1:27" ht="20.45" customHeight="1" x14ac:dyDescent="0.15">
      <c r="D9" s="5"/>
      <c r="E9" s="8"/>
      <c r="F9" s="21"/>
      <c r="G9" s="24"/>
      <c r="H9" s="24"/>
      <c r="I9" s="24"/>
      <c r="J9" s="24"/>
      <c r="K9" s="24"/>
      <c r="L9" s="24"/>
      <c r="M9" s="24"/>
      <c r="N9" s="24"/>
      <c r="O9" s="24"/>
      <c r="P9" s="24"/>
      <c r="Q9" s="5"/>
    </row>
    <row r="10" spans="1:27" ht="20.45" customHeight="1" x14ac:dyDescent="0.15">
      <c r="D10" s="5"/>
      <c r="E10" s="8"/>
      <c r="F10" s="21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5"/>
    </row>
    <row r="11" spans="1:27" ht="20.45" customHeight="1" x14ac:dyDescent="0.15">
      <c r="D11" s="5"/>
      <c r="E11" s="8"/>
      <c r="F11" s="21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5"/>
    </row>
    <row r="12" spans="1:27" ht="20.45" customHeight="1" x14ac:dyDescent="0.15">
      <c r="D12" s="5"/>
      <c r="E12" s="8"/>
      <c r="F12" s="21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5"/>
    </row>
    <row r="13" spans="1:27" ht="20.45" customHeight="1" x14ac:dyDescent="0.15">
      <c r="D13" s="5"/>
      <c r="E13" s="8"/>
      <c r="F13" s="21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5"/>
    </row>
    <row r="14" spans="1:27" ht="20.45" customHeight="1" x14ac:dyDescent="0.15">
      <c r="D14" s="5"/>
      <c r="E14" s="8"/>
      <c r="F14" s="21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5"/>
    </row>
    <row r="15" spans="1:27" ht="20.45" customHeight="1" x14ac:dyDescent="0.15">
      <c r="D15" s="5"/>
      <c r="E15" s="8"/>
      <c r="F15" s="21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5"/>
    </row>
    <row r="16" spans="1:27" ht="20.45" customHeight="1" x14ac:dyDescent="0.15">
      <c r="D16" s="5"/>
      <c r="E16" s="8"/>
      <c r="F16" s="21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5"/>
    </row>
    <row r="17" spans="2:17" ht="20.45" customHeight="1" x14ac:dyDescent="0.15">
      <c r="D17" s="5"/>
      <c r="E17" s="8"/>
      <c r="F17" s="21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5"/>
    </row>
    <row r="18" spans="2:17" ht="20.45" customHeight="1" x14ac:dyDescent="0.15">
      <c r="D18" s="5"/>
      <c r="E18" s="8"/>
      <c r="F18" s="21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5"/>
    </row>
    <row r="19" spans="2:17" ht="20.45" customHeight="1" x14ac:dyDescent="0.15">
      <c r="D19" s="5"/>
      <c r="E19" s="8"/>
      <c r="F19" s="21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5"/>
    </row>
    <row r="20" spans="2:17" ht="20.45" customHeight="1" x14ac:dyDescent="0.15">
      <c r="D20" s="5"/>
      <c r="E20" s="8"/>
      <c r="F20" s="21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5"/>
    </row>
    <row r="21" spans="2:17" ht="20.45" customHeight="1" x14ac:dyDescent="0.15">
      <c r="D21" s="5"/>
      <c r="E21" s="8"/>
      <c r="F21" s="21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5"/>
    </row>
    <row r="22" spans="2:17" ht="20.45" customHeight="1" x14ac:dyDescent="0.15">
      <c r="D22" s="5"/>
      <c r="E22" s="8"/>
      <c r="F22" s="21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5"/>
    </row>
    <row r="23" spans="2:17" ht="20.45" customHeight="1" x14ac:dyDescent="0.15">
      <c r="D23" s="5"/>
      <c r="E23" s="8"/>
      <c r="F23" s="21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5"/>
    </row>
    <row r="24" spans="2:17" ht="20.45" customHeight="1" x14ac:dyDescent="0.15">
      <c r="D24" s="5"/>
      <c r="E24" s="8"/>
      <c r="F24" s="21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5"/>
    </row>
    <row r="25" spans="2:17" ht="20.45" customHeight="1" x14ac:dyDescent="0.15">
      <c r="D25" s="5"/>
      <c r="E25" s="8"/>
      <c r="F25" s="21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5"/>
    </row>
    <row r="26" spans="2:17" ht="20.45" customHeight="1" x14ac:dyDescent="0.15">
      <c r="D26" s="5"/>
      <c r="E26" s="8"/>
      <c r="F26" s="21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5"/>
    </row>
    <row r="27" spans="2:17" ht="20.45" customHeight="1" x14ac:dyDescent="0.15">
      <c r="D27" s="5"/>
      <c r="E27" s="8"/>
      <c r="F27" s="21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5"/>
    </row>
    <row r="28" spans="2:17" ht="20.45" customHeight="1" x14ac:dyDescent="0.15">
      <c r="D28" s="5"/>
      <c r="E28" s="8"/>
      <c r="F28" s="21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5"/>
    </row>
    <row r="29" spans="2:17" ht="20.45" customHeight="1" x14ac:dyDescent="0.15">
      <c r="C29" s="6" t="s">
        <v>245</v>
      </c>
      <c r="D29" s="5" t="s">
        <v>201</v>
      </c>
      <c r="E29" s="8"/>
      <c r="F29" s="21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5"/>
    </row>
    <row r="30" spans="2:17" ht="20.45" customHeight="1" x14ac:dyDescent="0.15">
      <c r="B30" s="6" t="s">
        <v>160</v>
      </c>
      <c r="D30" s="48" t="s">
        <v>246</v>
      </c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50"/>
    </row>
    <row r="31" spans="2:17" ht="20.45" customHeight="1" x14ac:dyDescent="0.15">
      <c r="B31" s="6" t="s">
        <v>162</v>
      </c>
      <c r="D31" s="5" t="s">
        <v>52</v>
      </c>
      <c r="E31" s="8"/>
      <c r="F31" s="21" t="s">
        <v>199</v>
      </c>
      <c r="G31" s="24">
        <v>1</v>
      </c>
      <c r="H31" s="24"/>
      <c r="I31" s="24"/>
      <c r="J31" s="24"/>
      <c r="K31" s="24"/>
      <c r="L31" s="24"/>
      <c r="M31" s="24"/>
      <c r="N31" s="24"/>
      <c r="O31" s="24"/>
      <c r="P31" s="24"/>
      <c r="Q31" s="5"/>
    </row>
    <row r="32" spans="2:17" ht="20.45" customHeight="1" x14ac:dyDescent="0.15">
      <c r="B32" s="6" t="s">
        <v>167</v>
      </c>
      <c r="D32" s="5" t="s">
        <v>53</v>
      </c>
      <c r="E32" s="8"/>
      <c r="F32" s="21" t="s">
        <v>199</v>
      </c>
      <c r="G32" s="24">
        <v>1</v>
      </c>
      <c r="H32" s="24"/>
      <c r="I32" s="24"/>
      <c r="J32" s="24"/>
      <c r="K32" s="24"/>
      <c r="L32" s="24"/>
      <c r="M32" s="24"/>
      <c r="N32" s="24"/>
      <c r="O32" s="24"/>
      <c r="P32" s="24"/>
      <c r="Q32" s="5"/>
    </row>
    <row r="33" spans="4:17" ht="20.45" customHeight="1" x14ac:dyDescent="0.15">
      <c r="D33" s="5"/>
      <c r="E33" s="8"/>
      <c r="F33" s="21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5"/>
    </row>
    <row r="34" spans="4:17" ht="20.45" customHeight="1" x14ac:dyDescent="0.15">
      <c r="D34" s="5"/>
      <c r="E34" s="8"/>
      <c r="F34" s="21"/>
      <c r="G34" s="24"/>
      <c r="H34" s="24"/>
      <c r="I34" s="24">
        <f t="shared" ref="I31:I54" si="0">G34*H34</f>
        <v>0</v>
      </c>
      <c r="J34" s="24"/>
      <c r="K34" s="24"/>
      <c r="L34" s="24">
        <f t="shared" ref="L31:L54" si="1">G34*K34</f>
        <v>0</v>
      </c>
      <c r="M34" s="24"/>
      <c r="N34" s="24">
        <f t="shared" ref="N31:N54" si="2">G34*M34</f>
        <v>0</v>
      </c>
      <c r="O34" s="24"/>
      <c r="P34" s="24">
        <f t="shared" ref="P31:P54" si="3">SUM(I34,L34,N34)</f>
        <v>0</v>
      </c>
      <c r="Q34" s="5"/>
    </row>
    <row r="35" spans="4:17" ht="20.45" customHeight="1" x14ac:dyDescent="0.15">
      <c r="D35" s="5"/>
      <c r="E35" s="8"/>
      <c r="F35" s="21"/>
      <c r="G35" s="24"/>
      <c r="H35" s="24"/>
      <c r="I35" s="24">
        <f t="shared" si="0"/>
        <v>0</v>
      </c>
      <c r="J35" s="24"/>
      <c r="K35" s="24"/>
      <c r="L35" s="24">
        <f t="shared" si="1"/>
        <v>0</v>
      </c>
      <c r="M35" s="24"/>
      <c r="N35" s="24">
        <f t="shared" si="2"/>
        <v>0</v>
      </c>
      <c r="O35" s="24"/>
      <c r="P35" s="24">
        <f t="shared" si="3"/>
        <v>0</v>
      </c>
      <c r="Q35" s="5"/>
    </row>
    <row r="36" spans="4:17" ht="20.45" customHeight="1" x14ac:dyDescent="0.15">
      <c r="D36" s="5"/>
      <c r="E36" s="8"/>
      <c r="F36" s="21"/>
      <c r="G36" s="24"/>
      <c r="H36" s="24"/>
      <c r="I36" s="24">
        <f t="shared" si="0"/>
        <v>0</v>
      </c>
      <c r="J36" s="24"/>
      <c r="K36" s="24"/>
      <c r="L36" s="24">
        <f t="shared" si="1"/>
        <v>0</v>
      </c>
      <c r="M36" s="24"/>
      <c r="N36" s="24">
        <f t="shared" si="2"/>
        <v>0</v>
      </c>
      <c r="O36" s="24"/>
      <c r="P36" s="24">
        <f t="shared" si="3"/>
        <v>0</v>
      </c>
      <c r="Q36" s="5"/>
    </row>
    <row r="37" spans="4:17" ht="20.45" customHeight="1" x14ac:dyDescent="0.15">
      <c r="D37" s="5"/>
      <c r="E37" s="8"/>
      <c r="F37" s="21"/>
      <c r="G37" s="24"/>
      <c r="H37" s="24"/>
      <c r="I37" s="24">
        <f t="shared" si="0"/>
        <v>0</v>
      </c>
      <c r="J37" s="24"/>
      <c r="K37" s="24"/>
      <c r="L37" s="24">
        <f t="shared" si="1"/>
        <v>0</v>
      </c>
      <c r="M37" s="24"/>
      <c r="N37" s="24">
        <f t="shared" si="2"/>
        <v>0</v>
      </c>
      <c r="O37" s="24"/>
      <c r="P37" s="24">
        <f t="shared" si="3"/>
        <v>0</v>
      </c>
      <c r="Q37" s="5"/>
    </row>
    <row r="38" spans="4:17" ht="20.45" customHeight="1" x14ac:dyDescent="0.15">
      <c r="D38" s="5"/>
      <c r="E38" s="8"/>
      <c r="F38" s="21"/>
      <c r="G38" s="24"/>
      <c r="H38" s="24"/>
      <c r="I38" s="24">
        <f t="shared" si="0"/>
        <v>0</v>
      </c>
      <c r="J38" s="24"/>
      <c r="K38" s="24"/>
      <c r="L38" s="24">
        <f t="shared" si="1"/>
        <v>0</v>
      </c>
      <c r="M38" s="24"/>
      <c r="N38" s="24">
        <f t="shared" si="2"/>
        <v>0</v>
      </c>
      <c r="O38" s="24"/>
      <c r="P38" s="24">
        <f t="shared" si="3"/>
        <v>0</v>
      </c>
      <c r="Q38" s="5"/>
    </row>
    <row r="39" spans="4:17" ht="20.45" customHeight="1" x14ac:dyDescent="0.15">
      <c r="D39" s="5"/>
      <c r="E39" s="8"/>
      <c r="F39" s="21"/>
      <c r="G39" s="24"/>
      <c r="H39" s="24"/>
      <c r="I39" s="24">
        <f t="shared" si="0"/>
        <v>0</v>
      </c>
      <c r="J39" s="24"/>
      <c r="K39" s="24"/>
      <c r="L39" s="24">
        <f t="shared" si="1"/>
        <v>0</v>
      </c>
      <c r="M39" s="24"/>
      <c r="N39" s="24">
        <f t="shared" si="2"/>
        <v>0</v>
      </c>
      <c r="O39" s="24"/>
      <c r="P39" s="24">
        <f t="shared" si="3"/>
        <v>0</v>
      </c>
      <c r="Q39" s="5"/>
    </row>
    <row r="40" spans="4:17" ht="20.45" customHeight="1" x14ac:dyDescent="0.15">
      <c r="D40" s="5"/>
      <c r="E40" s="8"/>
      <c r="F40" s="21"/>
      <c r="G40" s="24"/>
      <c r="H40" s="24"/>
      <c r="I40" s="24">
        <f t="shared" si="0"/>
        <v>0</v>
      </c>
      <c r="J40" s="24"/>
      <c r="K40" s="24"/>
      <c r="L40" s="24">
        <f t="shared" si="1"/>
        <v>0</v>
      </c>
      <c r="M40" s="24"/>
      <c r="N40" s="24">
        <f t="shared" si="2"/>
        <v>0</v>
      </c>
      <c r="O40" s="24"/>
      <c r="P40" s="24">
        <f t="shared" si="3"/>
        <v>0</v>
      </c>
      <c r="Q40" s="5"/>
    </row>
    <row r="41" spans="4:17" ht="20.45" customHeight="1" x14ac:dyDescent="0.15">
      <c r="D41" s="5"/>
      <c r="E41" s="8"/>
      <c r="F41" s="21"/>
      <c r="G41" s="24"/>
      <c r="H41" s="24"/>
      <c r="I41" s="24">
        <f t="shared" si="0"/>
        <v>0</v>
      </c>
      <c r="J41" s="24"/>
      <c r="K41" s="24"/>
      <c r="L41" s="24">
        <f t="shared" si="1"/>
        <v>0</v>
      </c>
      <c r="M41" s="24"/>
      <c r="N41" s="24">
        <f t="shared" si="2"/>
        <v>0</v>
      </c>
      <c r="O41" s="24"/>
      <c r="P41" s="24">
        <f t="shared" si="3"/>
        <v>0</v>
      </c>
      <c r="Q41" s="5"/>
    </row>
    <row r="42" spans="4:17" ht="20.45" customHeight="1" x14ac:dyDescent="0.15">
      <c r="D42" s="5"/>
      <c r="E42" s="8"/>
      <c r="F42" s="21"/>
      <c r="G42" s="24"/>
      <c r="H42" s="24"/>
      <c r="I42" s="24">
        <f t="shared" si="0"/>
        <v>0</v>
      </c>
      <c r="J42" s="24"/>
      <c r="K42" s="24"/>
      <c r="L42" s="24">
        <f t="shared" si="1"/>
        <v>0</v>
      </c>
      <c r="M42" s="24"/>
      <c r="N42" s="24">
        <f t="shared" si="2"/>
        <v>0</v>
      </c>
      <c r="O42" s="24"/>
      <c r="P42" s="24">
        <f t="shared" si="3"/>
        <v>0</v>
      </c>
      <c r="Q42" s="5"/>
    </row>
    <row r="43" spans="4:17" ht="20.45" customHeight="1" x14ac:dyDescent="0.15">
      <c r="D43" s="5"/>
      <c r="E43" s="8"/>
      <c r="F43" s="21"/>
      <c r="G43" s="24"/>
      <c r="H43" s="24"/>
      <c r="I43" s="24">
        <f t="shared" si="0"/>
        <v>0</v>
      </c>
      <c r="J43" s="24"/>
      <c r="K43" s="24"/>
      <c r="L43" s="24">
        <f t="shared" si="1"/>
        <v>0</v>
      </c>
      <c r="M43" s="24"/>
      <c r="N43" s="24">
        <f t="shared" si="2"/>
        <v>0</v>
      </c>
      <c r="O43" s="24"/>
      <c r="P43" s="24">
        <f t="shared" si="3"/>
        <v>0</v>
      </c>
      <c r="Q43" s="5"/>
    </row>
    <row r="44" spans="4:17" ht="20.45" customHeight="1" x14ac:dyDescent="0.15">
      <c r="D44" s="5"/>
      <c r="E44" s="8"/>
      <c r="F44" s="21"/>
      <c r="G44" s="24"/>
      <c r="H44" s="24"/>
      <c r="I44" s="24">
        <f t="shared" si="0"/>
        <v>0</v>
      </c>
      <c r="J44" s="24"/>
      <c r="K44" s="24"/>
      <c r="L44" s="24">
        <f t="shared" si="1"/>
        <v>0</v>
      </c>
      <c r="M44" s="24"/>
      <c r="N44" s="24">
        <f t="shared" si="2"/>
        <v>0</v>
      </c>
      <c r="O44" s="24"/>
      <c r="P44" s="24">
        <f t="shared" si="3"/>
        <v>0</v>
      </c>
      <c r="Q44" s="5"/>
    </row>
    <row r="45" spans="4:17" ht="20.45" customHeight="1" x14ac:dyDescent="0.15">
      <c r="D45" s="5"/>
      <c r="E45" s="8"/>
      <c r="F45" s="21"/>
      <c r="G45" s="24"/>
      <c r="H45" s="24"/>
      <c r="I45" s="24">
        <f t="shared" si="0"/>
        <v>0</v>
      </c>
      <c r="J45" s="24"/>
      <c r="K45" s="24"/>
      <c r="L45" s="24">
        <f t="shared" si="1"/>
        <v>0</v>
      </c>
      <c r="M45" s="24"/>
      <c r="N45" s="24">
        <f t="shared" si="2"/>
        <v>0</v>
      </c>
      <c r="O45" s="24"/>
      <c r="P45" s="24">
        <f t="shared" si="3"/>
        <v>0</v>
      </c>
      <c r="Q45" s="5"/>
    </row>
    <row r="46" spans="4:17" ht="20.45" customHeight="1" x14ac:dyDescent="0.15">
      <c r="D46" s="5"/>
      <c r="E46" s="8"/>
      <c r="F46" s="21"/>
      <c r="G46" s="24"/>
      <c r="H46" s="24"/>
      <c r="I46" s="24">
        <f t="shared" si="0"/>
        <v>0</v>
      </c>
      <c r="J46" s="24"/>
      <c r="K46" s="24"/>
      <c r="L46" s="24">
        <f t="shared" si="1"/>
        <v>0</v>
      </c>
      <c r="M46" s="24"/>
      <c r="N46" s="24">
        <f t="shared" si="2"/>
        <v>0</v>
      </c>
      <c r="O46" s="24"/>
      <c r="P46" s="24">
        <f t="shared" si="3"/>
        <v>0</v>
      </c>
      <c r="Q46" s="5"/>
    </row>
    <row r="47" spans="4:17" ht="20.45" customHeight="1" x14ac:dyDescent="0.15">
      <c r="D47" s="5"/>
      <c r="E47" s="8"/>
      <c r="F47" s="21"/>
      <c r="G47" s="24"/>
      <c r="H47" s="24"/>
      <c r="I47" s="24">
        <f t="shared" si="0"/>
        <v>0</v>
      </c>
      <c r="J47" s="24"/>
      <c r="K47" s="24"/>
      <c r="L47" s="24">
        <f t="shared" si="1"/>
        <v>0</v>
      </c>
      <c r="M47" s="24"/>
      <c r="N47" s="24">
        <f t="shared" si="2"/>
        <v>0</v>
      </c>
      <c r="O47" s="24"/>
      <c r="P47" s="24">
        <f t="shared" si="3"/>
        <v>0</v>
      </c>
      <c r="Q47" s="5"/>
    </row>
    <row r="48" spans="4:17" ht="20.45" customHeight="1" x14ac:dyDescent="0.15">
      <c r="D48" s="5"/>
      <c r="E48" s="8"/>
      <c r="F48" s="21"/>
      <c r="G48" s="24"/>
      <c r="H48" s="24"/>
      <c r="I48" s="24">
        <f t="shared" si="0"/>
        <v>0</v>
      </c>
      <c r="J48" s="24"/>
      <c r="K48" s="24"/>
      <c r="L48" s="24">
        <f t="shared" si="1"/>
        <v>0</v>
      </c>
      <c r="M48" s="24"/>
      <c r="N48" s="24">
        <f t="shared" si="2"/>
        <v>0</v>
      </c>
      <c r="O48" s="24"/>
      <c r="P48" s="24">
        <f t="shared" si="3"/>
        <v>0</v>
      </c>
      <c r="Q48" s="5"/>
    </row>
    <row r="49" spans="2:17" ht="20.45" customHeight="1" x14ac:dyDescent="0.15">
      <c r="D49" s="5"/>
      <c r="E49" s="8"/>
      <c r="F49" s="21"/>
      <c r="G49" s="24"/>
      <c r="H49" s="24"/>
      <c r="I49" s="24">
        <f t="shared" si="0"/>
        <v>0</v>
      </c>
      <c r="J49" s="24"/>
      <c r="K49" s="24"/>
      <c r="L49" s="24">
        <f t="shared" si="1"/>
        <v>0</v>
      </c>
      <c r="M49" s="24"/>
      <c r="N49" s="24">
        <f t="shared" si="2"/>
        <v>0</v>
      </c>
      <c r="O49" s="24"/>
      <c r="P49" s="24">
        <f t="shared" si="3"/>
        <v>0</v>
      </c>
      <c r="Q49" s="5"/>
    </row>
    <row r="50" spans="2:17" ht="20.45" customHeight="1" x14ac:dyDescent="0.15">
      <c r="D50" s="5"/>
      <c r="E50" s="8"/>
      <c r="F50" s="21"/>
      <c r="G50" s="24"/>
      <c r="H50" s="24"/>
      <c r="I50" s="24">
        <f t="shared" si="0"/>
        <v>0</v>
      </c>
      <c r="J50" s="24"/>
      <c r="K50" s="24"/>
      <c r="L50" s="24">
        <f t="shared" si="1"/>
        <v>0</v>
      </c>
      <c r="M50" s="24"/>
      <c r="N50" s="24">
        <f t="shared" si="2"/>
        <v>0</v>
      </c>
      <c r="O50" s="24"/>
      <c r="P50" s="24">
        <f t="shared" si="3"/>
        <v>0</v>
      </c>
      <c r="Q50" s="5"/>
    </row>
    <row r="51" spans="2:17" ht="20.45" customHeight="1" x14ac:dyDescent="0.15">
      <c r="D51" s="5"/>
      <c r="E51" s="8"/>
      <c r="F51" s="21"/>
      <c r="G51" s="24"/>
      <c r="H51" s="24"/>
      <c r="I51" s="24">
        <f t="shared" si="0"/>
        <v>0</v>
      </c>
      <c r="J51" s="24"/>
      <c r="K51" s="24"/>
      <c r="L51" s="24">
        <f t="shared" si="1"/>
        <v>0</v>
      </c>
      <c r="M51" s="24"/>
      <c r="N51" s="24">
        <f t="shared" si="2"/>
        <v>0</v>
      </c>
      <c r="O51" s="24"/>
      <c r="P51" s="24">
        <f t="shared" si="3"/>
        <v>0</v>
      </c>
      <c r="Q51" s="5"/>
    </row>
    <row r="52" spans="2:17" ht="20.45" customHeight="1" x14ac:dyDescent="0.15">
      <c r="D52" s="5"/>
      <c r="E52" s="8"/>
      <c r="F52" s="21"/>
      <c r="G52" s="24"/>
      <c r="H52" s="24"/>
      <c r="I52" s="24">
        <f t="shared" si="0"/>
        <v>0</v>
      </c>
      <c r="J52" s="24"/>
      <c r="K52" s="24"/>
      <c r="L52" s="24">
        <f t="shared" si="1"/>
        <v>0</v>
      </c>
      <c r="M52" s="24"/>
      <c r="N52" s="24">
        <f t="shared" si="2"/>
        <v>0</v>
      </c>
      <c r="O52" s="24"/>
      <c r="P52" s="24">
        <f t="shared" si="3"/>
        <v>0</v>
      </c>
      <c r="Q52" s="5"/>
    </row>
    <row r="53" spans="2:17" ht="20.45" customHeight="1" x14ac:dyDescent="0.15">
      <c r="D53" s="5"/>
      <c r="E53" s="8"/>
      <c r="F53" s="21"/>
      <c r="G53" s="24"/>
      <c r="H53" s="24"/>
      <c r="I53" s="24">
        <f t="shared" si="0"/>
        <v>0</v>
      </c>
      <c r="J53" s="24"/>
      <c r="K53" s="24"/>
      <c r="L53" s="24">
        <f t="shared" si="1"/>
        <v>0</v>
      </c>
      <c r="M53" s="24"/>
      <c r="N53" s="24">
        <f t="shared" si="2"/>
        <v>0</v>
      </c>
      <c r="O53" s="24"/>
      <c r="P53" s="24">
        <f t="shared" si="3"/>
        <v>0</v>
      </c>
      <c r="Q53" s="5"/>
    </row>
    <row r="54" spans="2:17" ht="20.45" customHeight="1" x14ac:dyDescent="0.15">
      <c r="D54" s="5"/>
      <c r="E54" s="8"/>
      <c r="F54" s="21"/>
      <c r="G54" s="24"/>
      <c r="H54" s="24"/>
      <c r="I54" s="24">
        <f t="shared" si="0"/>
        <v>0</v>
      </c>
      <c r="J54" s="24"/>
      <c r="K54" s="24"/>
      <c r="L54" s="24">
        <f t="shared" si="1"/>
        <v>0</v>
      </c>
      <c r="M54" s="24"/>
      <c r="N54" s="24">
        <f t="shared" si="2"/>
        <v>0</v>
      </c>
      <c r="O54" s="24"/>
      <c r="P54" s="24">
        <f t="shared" si="3"/>
        <v>0</v>
      </c>
      <c r="Q54" s="5"/>
    </row>
    <row r="55" spans="2:17" ht="20.45" customHeight="1" x14ac:dyDescent="0.15">
      <c r="B55" s="6" t="s">
        <v>241</v>
      </c>
      <c r="C55" s="6" t="s">
        <v>245</v>
      </c>
      <c r="D55" s="5" t="s">
        <v>201</v>
      </c>
      <c r="E55" s="8"/>
      <c r="F55" s="21"/>
      <c r="G55" s="24"/>
      <c r="H55" s="24"/>
      <c r="I55" s="24">
        <f>TRUNC(SUM(I30:I54))</f>
        <v>0</v>
      </c>
      <c r="J55" s="24"/>
      <c r="K55" s="24"/>
      <c r="L55" s="24">
        <f>TRUNC(SUM(L30:L54))</f>
        <v>0</v>
      </c>
      <c r="M55" s="24"/>
      <c r="N55" s="24">
        <f>TRUNC(SUM(N30:N54))</f>
        <v>0</v>
      </c>
      <c r="O55" s="24"/>
      <c r="P55" s="24">
        <f>TRUNC(SUM(P30:P54))</f>
        <v>0</v>
      </c>
      <c r="Q55" s="5"/>
    </row>
    <row r="56" spans="2:17" ht="20.45" customHeight="1" x14ac:dyDescent="0.15">
      <c r="B56" s="6" t="s">
        <v>160</v>
      </c>
      <c r="D56" s="48" t="s">
        <v>247</v>
      </c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50"/>
    </row>
    <row r="57" spans="2:17" ht="20.45" customHeight="1" x14ac:dyDescent="0.15">
      <c r="B57" s="6" t="s">
        <v>186</v>
      </c>
      <c r="D57" s="5" t="s">
        <v>54</v>
      </c>
      <c r="E57" s="8"/>
      <c r="F57" s="21" t="s">
        <v>199</v>
      </c>
      <c r="G57" s="24">
        <v>1</v>
      </c>
      <c r="H57" s="24"/>
      <c r="I57" s="24"/>
      <c r="J57" s="24"/>
      <c r="K57" s="24"/>
      <c r="L57" s="24"/>
      <c r="M57" s="24"/>
      <c r="N57" s="24"/>
      <c r="O57" s="24"/>
      <c r="P57" s="24"/>
      <c r="Q57" s="5"/>
    </row>
    <row r="58" spans="2:17" ht="20.45" customHeight="1" x14ac:dyDescent="0.15">
      <c r="B58" s="6" t="s">
        <v>190</v>
      </c>
      <c r="D58" s="5" t="s">
        <v>55</v>
      </c>
      <c r="E58" s="8"/>
      <c r="F58" s="21" t="s">
        <v>199</v>
      </c>
      <c r="G58" s="24">
        <v>1</v>
      </c>
      <c r="H58" s="24"/>
      <c r="I58" s="24"/>
      <c r="J58" s="24"/>
      <c r="K58" s="24"/>
      <c r="L58" s="24"/>
      <c r="M58" s="24"/>
      <c r="N58" s="24"/>
      <c r="O58" s="24"/>
      <c r="P58" s="24"/>
      <c r="Q58" s="5"/>
    </row>
    <row r="59" spans="2:17" ht="20.45" customHeight="1" x14ac:dyDescent="0.15">
      <c r="D59" s="5"/>
      <c r="E59" s="8"/>
      <c r="F59" s="21"/>
      <c r="G59" s="24"/>
      <c r="H59" s="24"/>
      <c r="I59" s="24">
        <f t="shared" ref="I57:I80" si="4">G59*H59</f>
        <v>0</v>
      </c>
      <c r="J59" s="24"/>
      <c r="K59" s="24"/>
      <c r="L59" s="24">
        <f t="shared" ref="L57:L80" si="5">G59*K59</f>
        <v>0</v>
      </c>
      <c r="M59" s="24"/>
      <c r="N59" s="24">
        <f t="shared" ref="N57:N80" si="6">G59*M59</f>
        <v>0</v>
      </c>
      <c r="O59" s="24"/>
      <c r="P59" s="24">
        <f t="shared" ref="P57:P80" si="7">SUM(I59,L59,N59)</f>
        <v>0</v>
      </c>
      <c r="Q59" s="5"/>
    </row>
    <row r="60" spans="2:17" ht="20.45" customHeight="1" x14ac:dyDescent="0.15">
      <c r="D60" s="5"/>
      <c r="E60" s="8"/>
      <c r="F60" s="21"/>
      <c r="G60" s="24"/>
      <c r="H60" s="24"/>
      <c r="I60" s="24">
        <f t="shared" si="4"/>
        <v>0</v>
      </c>
      <c r="J60" s="24"/>
      <c r="K60" s="24"/>
      <c r="L60" s="24">
        <f t="shared" si="5"/>
        <v>0</v>
      </c>
      <c r="M60" s="24"/>
      <c r="N60" s="24">
        <f t="shared" si="6"/>
        <v>0</v>
      </c>
      <c r="O60" s="24"/>
      <c r="P60" s="24">
        <f t="shared" si="7"/>
        <v>0</v>
      </c>
      <c r="Q60" s="5"/>
    </row>
    <row r="61" spans="2:17" ht="20.45" customHeight="1" x14ac:dyDescent="0.15">
      <c r="D61" s="5"/>
      <c r="E61" s="8"/>
      <c r="F61" s="21"/>
      <c r="G61" s="24"/>
      <c r="H61" s="24"/>
      <c r="I61" s="24">
        <f t="shared" si="4"/>
        <v>0</v>
      </c>
      <c r="J61" s="24"/>
      <c r="K61" s="24"/>
      <c r="L61" s="24">
        <f t="shared" si="5"/>
        <v>0</v>
      </c>
      <c r="M61" s="24"/>
      <c r="N61" s="24">
        <f t="shared" si="6"/>
        <v>0</v>
      </c>
      <c r="O61" s="24"/>
      <c r="P61" s="24">
        <f t="shared" si="7"/>
        <v>0</v>
      </c>
      <c r="Q61" s="5"/>
    </row>
    <row r="62" spans="2:17" ht="20.45" customHeight="1" x14ac:dyDescent="0.15">
      <c r="D62" s="5"/>
      <c r="E62" s="8"/>
      <c r="F62" s="21"/>
      <c r="G62" s="24"/>
      <c r="H62" s="24"/>
      <c r="I62" s="24">
        <f t="shared" si="4"/>
        <v>0</v>
      </c>
      <c r="J62" s="24"/>
      <c r="K62" s="24"/>
      <c r="L62" s="24">
        <f t="shared" si="5"/>
        <v>0</v>
      </c>
      <c r="M62" s="24"/>
      <c r="N62" s="24">
        <f t="shared" si="6"/>
        <v>0</v>
      </c>
      <c r="O62" s="24"/>
      <c r="P62" s="24">
        <f t="shared" si="7"/>
        <v>0</v>
      </c>
      <c r="Q62" s="5"/>
    </row>
    <row r="63" spans="2:17" ht="20.45" customHeight="1" x14ac:dyDescent="0.15">
      <c r="D63" s="5"/>
      <c r="E63" s="8"/>
      <c r="F63" s="21"/>
      <c r="G63" s="24"/>
      <c r="H63" s="24"/>
      <c r="I63" s="24">
        <f t="shared" si="4"/>
        <v>0</v>
      </c>
      <c r="J63" s="24"/>
      <c r="K63" s="24"/>
      <c r="L63" s="24">
        <f t="shared" si="5"/>
        <v>0</v>
      </c>
      <c r="M63" s="24"/>
      <c r="N63" s="24">
        <f t="shared" si="6"/>
        <v>0</v>
      </c>
      <c r="O63" s="24"/>
      <c r="P63" s="24">
        <f t="shared" si="7"/>
        <v>0</v>
      </c>
      <c r="Q63" s="5"/>
    </row>
    <row r="64" spans="2:17" ht="20.45" customHeight="1" x14ac:dyDescent="0.15">
      <c r="D64" s="5"/>
      <c r="E64" s="8"/>
      <c r="F64" s="21"/>
      <c r="G64" s="24"/>
      <c r="H64" s="24"/>
      <c r="I64" s="24">
        <f t="shared" si="4"/>
        <v>0</v>
      </c>
      <c r="J64" s="24"/>
      <c r="K64" s="24"/>
      <c r="L64" s="24">
        <f t="shared" si="5"/>
        <v>0</v>
      </c>
      <c r="M64" s="24"/>
      <c r="N64" s="24">
        <f t="shared" si="6"/>
        <v>0</v>
      </c>
      <c r="O64" s="24"/>
      <c r="P64" s="24">
        <f t="shared" si="7"/>
        <v>0</v>
      </c>
      <c r="Q64" s="5"/>
    </row>
    <row r="65" spans="4:17" ht="20.45" customHeight="1" x14ac:dyDescent="0.15">
      <c r="D65" s="5"/>
      <c r="E65" s="8"/>
      <c r="F65" s="21"/>
      <c r="G65" s="24"/>
      <c r="H65" s="24"/>
      <c r="I65" s="24">
        <f t="shared" si="4"/>
        <v>0</v>
      </c>
      <c r="J65" s="24"/>
      <c r="K65" s="24"/>
      <c r="L65" s="24">
        <f t="shared" si="5"/>
        <v>0</v>
      </c>
      <c r="M65" s="24"/>
      <c r="N65" s="24">
        <f t="shared" si="6"/>
        <v>0</v>
      </c>
      <c r="O65" s="24"/>
      <c r="P65" s="24">
        <f t="shared" si="7"/>
        <v>0</v>
      </c>
      <c r="Q65" s="5"/>
    </row>
    <row r="66" spans="4:17" ht="20.45" customHeight="1" x14ac:dyDescent="0.15">
      <c r="D66" s="5"/>
      <c r="E66" s="8"/>
      <c r="F66" s="21"/>
      <c r="G66" s="24"/>
      <c r="H66" s="24"/>
      <c r="I66" s="24">
        <f t="shared" si="4"/>
        <v>0</v>
      </c>
      <c r="J66" s="24"/>
      <c r="K66" s="24"/>
      <c r="L66" s="24">
        <f t="shared" si="5"/>
        <v>0</v>
      </c>
      <c r="M66" s="24"/>
      <c r="N66" s="24">
        <f t="shared" si="6"/>
        <v>0</v>
      </c>
      <c r="O66" s="24"/>
      <c r="P66" s="24">
        <f t="shared" si="7"/>
        <v>0</v>
      </c>
      <c r="Q66" s="5"/>
    </row>
    <row r="67" spans="4:17" ht="20.45" customHeight="1" x14ac:dyDescent="0.15">
      <c r="D67" s="5"/>
      <c r="E67" s="8"/>
      <c r="F67" s="21"/>
      <c r="G67" s="24"/>
      <c r="H67" s="24"/>
      <c r="I67" s="24">
        <f t="shared" si="4"/>
        <v>0</v>
      </c>
      <c r="J67" s="24"/>
      <c r="K67" s="24"/>
      <c r="L67" s="24">
        <f t="shared" si="5"/>
        <v>0</v>
      </c>
      <c r="M67" s="24"/>
      <c r="N67" s="24">
        <f t="shared" si="6"/>
        <v>0</v>
      </c>
      <c r="O67" s="24"/>
      <c r="P67" s="24">
        <f t="shared" si="7"/>
        <v>0</v>
      </c>
      <c r="Q67" s="5"/>
    </row>
    <row r="68" spans="4:17" ht="20.45" customHeight="1" x14ac:dyDescent="0.15">
      <c r="D68" s="5"/>
      <c r="E68" s="8"/>
      <c r="F68" s="21"/>
      <c r="G68" s="24"/>
      <c r="H68" s="24"/>
      <c r="I68" s="24">
        <f t="shared" si="4"/>
        <v>0</v>
      </c>
      <c r="J68" s="24"/>
      <c r="K68" s="24"/>
      <c r="L68" s="24">
        <f t="shared" si="5"/>
        <v>0</v>
      </c>
      <c r="M68" s="24"/>
      <c r="N68" s="24">
        <f t="shared" si="6"/>
        <v>0</v>
      </c>
      <c r="O68" s="24"/>
      <c r="P68" s="24">
        <f t="shared" si="7"/>
        <v>0</v>
      </c>
      <c r="Q68" s="5"/>
    </row>
    <row r="69" spans="4:17" ht="20.45" customHeight="1" x14ac:dyDescent="0.15">
      <c r="D69" s="5"/>
      <c r="E69" s="8"/>
      <c r="F69" s="21"/>
      <c r="G69" s="24"/>
      <c r="H69" s="24"/>
      <c r="I69" s="24">
        <f t="shared" si="4"/>
        <v>0</v>
      </c>
      <c r="J69" s="24"/>
      <c r="K69" s="24"/>
      <c r="L69" s="24">
        <f t="shared" si="5"/>
        <v>0</v>
      </c>
      <c r="M69" s="24"/>
      <c r="N69" s="24">
        <f t="shared" si="6"/>
        <v>0</v>
      </c>
      <c r="O69" s="24"/>
      <c r="P69" s="24">
        <f t="shared" si="7"/>
        <v>0</v>
      </c>
      <c r="Q69" s="5"/>
    </row>
    <row r="70" spans="4:17" ht="20.45" customHeight="1" x14ac:dyDescent="0.15">
      <c r="D70" s="5"/>
      <c r="E70" s="8"/>
      <c r="F70" s="21"/>
      <c r="G70" s="24"/>
      <c r="H70" s="24"/>
      <c r="I70" s="24">
        <f t="shared" si="4"/>
        <v>0</v>
      </c>
      <c r="J70" s="24"/>
      <c r="K70" s="24"/>
      <c r="L70" s="24">
        <f t="shared" si="5"/>
        <v>0</v>
      </c>
      <c r="M70" s="24"/>
      <c r="N70" s="24">
        <f t="shared" si="6"/>
        <v>0</v>
      </c>
      <c r="O70" s="24"/>
      <c r="P70" s="24">
        <f t="shared" si="7"/>
        <v>0</v>
      </c>
      <c r="Q70" s="5"/>
    </row>
    <row r="71" spans="4:17" ht="20.45" customHeight="1" x14ac:dyDescent="0.15">
      <c r="D71" s="5"/>
      <c r="E71" s="8"/>
      <c r="F71" s="21"/>
      <c r="G71" s="24"/>
      <c r="H71" s="24"/>
      <c r="I71" s="24">
        <f t="shared" si="4"/>
        <v>0</v>
      </c>
      <c r="J71" s="24"/>
      <c r="K71" s="24"/>
      <c r="L71" s="24">
        <f t="shared" si="5"/>
        <v>0</v>
      </c>
      <c r="M71" s="24"/>
      <c r="N71" s="24">
        <f t="shared" si="6"/>
        <v>0</v>
      </c>
      <c r="O71" s="24"/>
      <c r="P71" s="24">
        <f t="shared" si="7"/>
        <v>0</v>
      </c>
      <c r="Q71" s="5"/>
    </row>
    <row r="72" spans="4:17" ht="20.45" customHeight="1" x14ac:dyDescent="0.15">
      <c r="D72" s="5"/>
      <c r="E72" s="8"/>
      <c r="F72" s="21"/>
      <c r="G72" s="24"/>
      <c r="H72" s="24"/>
      <c r="I72" s="24">
        <f t="shared" si="4"/>
        <v>0</v>
      </c>
      <c r="J72" s="24"/>
      <c r="K72" s="24"/>
      <c r="L72" s="24">
        <f t="shared" si="5"/>
        <v>0</v>
      </c>
      <c r="M72" s="24"/>
      <c r="N72" s="24">
        <f t="shared" si="6"/>
        <v>0</v>
      </c>
      <c r="O72" s="24"/>
      <c r="P72" s="24">
        <f t="shared" si="7"/>
        <v>0</v>
      </c>
      <c r="Q72" s="5"/>
    </row>
    <row r="73" spans="4:17" ht="20.45" customHeight="1" x14ac:dyDescent="0.15">
      <c r="D73" s="5"/>
      <c r="E73" s="8"/>
      <c r="F73" s="21"/>
      <c r="G73" s="24"/>
      <c r="H73" s="24"/>
      <c r="I73" s="24">
        <f t="shared" si="4"/>
        <v>0</v>
      </c>
      <c r="J73" s="24"/>
      <c r="K73" s="24"/>
      <c r="L73" s="24">
        <f t="shared" si="5"/>
        <v>0</v>
      </c>
      <c r="M73" s="24"/>
      <c r="N73" s="24">
        <f t="shared" si="6"/>
        <v>0</v>
      </c>
      <c r="O73" s="24"/>
      <c r="P73" s="24">
        <f t="shared" si="7"/>
        <v>0</v>
      </c>
      <c r="Q73" s="5"/>
    </row>
    <row r="74" spans="4:17" ht="20.45" customHeight="1" x14ac:dyDescent="0.15">
      <c r="D74" s="5"/>
      <c r="E74" s="8"/>
      <c r="F74" s="21"/>
      <c r="G74" s="24"/>
      <c r="H74" s="24"/>
      <c r="I74" s="24">
        <f t="shared" si="4"/>
        <v>0</v>
      </c>
      <c r="J74" s="24"/>
      <c r="K74" s="24"/>
      <c r="L74" s="24">
        <f t="shared" si="5"/>
        <v>0</v>
      </c>
      <c r="M74" s="24"/>
      <c r="N74" s="24">
        <f t="shared" si="6"/>
        <v>0</v>
      </c>
      <c r="O74" s="24"/>
      <c r="P74" s="24">
        <f t="shared" si="7"/>
        <v>0</v>
      </c>
      <c r="Q74" s="5"/>
    </row>
    <row r="75" spans="4:17" ht="20.45" customHeight="1" x14ac:dyDescent="0.15">
      <c r="D75" s="5"/>
      <c r="E75" s="8"/>
      <c r="F75" s="21"/>
      <c r="G75" s="24"/>
      <c r="H75" s="24"/>
      <c r="I75" s="24">
        <f t="shared" si="4"/>
        <v>0</v>
      </c>
      <c r="J75" s="24"/>
      <c r="K75" s="24"/>
      <c r="L75" s="24">
        <f t="shared" si="5"/>
        <v>0</v>
      </c>
      <c r="M75" s="24"/>
      <c r="N75" s="24">
        <f t="shared" si="6"/>
        <v>0</v>
      </c>
      <c r="O75" s="24"/>
      <c r="P75" s="24">
        <f t="shared" si="7"/>
        <v>0</v>
      </c>
      <c r="Q75" s="5"/>
    </row>
    <row r="76" spans="4:17" ht="20.45" customHeight="1" x14ac:dyDescent="0.15">
      <c r="D76" s="5"/>
      <c r="E76" s="8"/>
      <c r="F76" s="21"/>
      <c r="G76" s="24"/>
      <c r="H76" s="24"/>
      <c r="I76" s="24">
        <f t="shared" si="4"/>
        <v>0</v>
      </c>
      <c r="J76" s="24"/>
      <c r="K76" s="24"/>
      <c r="L76" s="24">
        <f t="shared" si="5"/>
        <v>0</v>
      </c>
      <c r="M76" s="24"/>
      <c r="N76" s="24">
        <f t="shared" si="6"/>
        <v>0</v>
      </c>
      <c r="O76" s="24"/>
      <c r="P76" s="24">
        <f t="shared" si="7"/>
        <v>0</v>
      </c>
      <c r="Q76" s="5"/>
    </row>
    <row r="77" spans="4:17" ht="20.45" customHeight="1" x14ac:dyDescent="0.15">
      <c r="D77" s="5"/>
      <c r="E77" s="8"/>
      <c r="F77" s="21"/>
      <c r="G77" s="24"/>
      <c r="H77" s="24"/>
      <c r="I77" s="24">
        <f t="shared" si="4"/>
        <v>0</v>
      </c>
      <c r="J77" s="24"/>
      <c r="K77" s="24"/>
      <c r="L77" s="24">
        <f t="shared" si="5"/>
        <v>0</v>
      </c>
      <c r="M77" s="24"/>
      <c r="N77" s="24">
        <f t="shared" si="6"/>
        <v>0</v>
      </c>
      <c r="O77" s="24"/>
      <c r="P77" s="24">
        <f t="shared" si="7"/>
        <v>0</v>
      </c>
      <c r="Q77" s="5"/>
    </row>
    <row r="78" spans="4:17" ht="20.45" customHeight="1" x14ac:dyDescent="0.15">
      <c r="D78" s="5"/>
      <c r="E78" s="8"/>
      <c r="F78" s="21"/>
      <c r="G78" s="24"/>
      <c r="H78" s="24"/>
      <c r="I78" s="24">
        <f t="shared" si="4"/>
        <v>0</v>
      </c>
      <c r="J78" s="24"/>
      <c r="K78" s="24"/>
      <c r="L78" s="24">
        <f t="shared" si="5"/>
        <v>0</v>
      </c>
      <c r="M78" s="24"/>
      <c r="N78" s="24">
        <f t="shared" si="6"/>
        <v>0</v>
      </c>
      <c r="O78" s="24"/>
      <c r="P78" s="24">
        <f t="shared" si="7"/>
        <v>0</v>
      </c>
      <c r="Q78" s="5"/>
    </row>
    <row r="79" spans="4:17" ht="20.45" customHeight="1" x14ac:dyDescent="0.15">
      <c r="D79" s="5"/>
      <c r="E79" s="8"/>
      <c r="F79" s="21"/>
      <c r="G79" s="24"/>
      <c r="H79" s="24"/>
      <c r="I79" s="24">
        <f t="shared" si="4"/>
        <v>0</v>
      </c>
      <c r="J79" s="24"/>
      <c r="K79" s="24"/>
      <c r="L79" s="24">
        <f t="shared" si="5"/>
        <v>0</v>
      </c>
      <c r="M79" s="24"/>
      <c r="N79" s="24">
        <f t="shared" si="6"/>
        <v>0</v>
      </c>
      <c r="O79" s="24"/>
      <c r="P79" s="24">
        <f t="shared" si="7"/>
        <v>0</v>
      </c>
      <c r="Q79" s="5"/>
    </row>
    <row r="80" spans="4:17" ht="20.45" customHeight="1" x14ac:dyDescent="0.15">
      <c r="D80" s="5"/>
      <c r="E80" s="8"/>
      <c r="F80" s="21"/>
      <c r="G80" s="24"/>
      <c r="H80" s="24"/>
      <c r="I80" s="24">
        <f t="shared" si="4"/>
        <v>0</v>
      </c>
      <c r="J80" s="24"/>
      <c r="K80" s="24"/>
      <c r="L80" s="24">
        <f t="shared" si="5"/>
        <v>0</v>
      </c>
      <c r="M80" s="24"/>
      <c r="N80" s="24">
        <f t="shared" si="6"/>
        <v>0</v>
      </c>
      <c r="O80" s="24"/>
      <c r="P80" s="24">
        <f t="shared" si="7"/>
        <v>0</v>
      </c>
      <c r="Q80" s="5"/>
    </row>
    <row r="81" spans="2:17" ht="20.45" customHeight="1" x14ac:dyDescent="0.15">
      <c r="B81" s="6" t="s">
        <v>243</v>
      </c>
      <c r="C81" s="6" t="s">
        <v>245</v>
      </c>
      <c r="D81" s="5" t="s">
        <v>201</v>
      </c>
      <c r="E81" s="8"/>
      <c r="F81" s="21"/>
      <c r="G81" s="24"/>
      <c r="H81" s="24"/>
      <c r="I81" s="24">
        <f>TRUNC(SUM(I56:I80))</f>
        <v>0</v>
      </c>
      <c r="J81" s="24"/>
      <c r="K81" s="24"/>
      <c r="L81" s="24">
        <f>TRUNC(SUM(L56:L80))</f>
        <v>0</v>
      </c>
      <c r="M81" s="24"/>
      <c r="N81" s="24">
        <f>TRUNC(SUM(N56:N80))</f>
        <v>0</v>
      </c>
      <c r="O81" s="24"/>
      <c r="P81" s="24">
        <f>TRUNC(SUM(P56:P80))</f>
        <v>0</v>
      </c>
      <c r="Q81" s="5"/>
    </row>
  </sheetData>
  <mergeCells count="16"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  <mergeCell ref="D4:Q4"/>
    <mergeCell ref="D30:Q30"/>
    <mergeCell ref="D56:Q56"/>
    <mergeCell ref="J2:L2"/>
    <mergeCell ref="M2:N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148"/>
  <sheetViews>
    <sheetView view="pageBreakPreview" topLeftCell="D1" zoomScaleNormal="100" zoomScaleSheetLayoutView="100" workbookViewId="0">
      <pane ySplit="3" topLeftCell="A4" activePane="bottomLeft" state="frozen"/>
      <selection activeCell="C10" sqref="C10"/>
      <selection pane="bottomLeft" activeCell="L12" sqref="L12"/>
    </sheetView>
  </sheetViews>
  <sheetFormatPr defaultRowHeight="23.1" customHeight="1" x14ac:dyDescent="0.15"/>
  <cols>
    <col min="1" max="1" width="12.109375" style="6" hidden="1" customWidth="1"/>
    <col min="2" max="2" width="17.44140625" style="6" hidden="1" customWidth="1"/>
    <col min="3" max="3" width="20.6640625" style="6" hidden="1" customWidth="1"/>
    <col min="4" max="4" width="30.77734375" style="6" bestFit="1" customWidth="1"/>
    <col min="5" max="5" width="29.77734375" style="6" bestFit="1" customWidth="1"/>
    <col min="6" max="6" width="4.21875" style="20" customWidth="1"/>
    <col min="7" max="7" width="10" style="1" customWidth="1"/>
    <col min="8" max="8" width="13" style="22" customWidth="1"/>
    <col min="9" max="9" width="13.21875" style="22" customWidth="1"/>
    <col min="10" max="10" width="5.5546875" style="22" hidden="1" customWidth="1"/>
    <col min="11" max="11" width="10.44140625" style="22" customWidth="1"/>
    <col min="12" max="12" width="11.77734375" style="22" customWidth="1"/>
    <col min="13" max="13" width="8.44140625" style="22" customWidth="1"/>
    <col min="14" max="14" width="9.109375" style="22" customWidth="1"/>
    <col min="15" max="15" width="6" style="22" hidden="1" customWidth="1"/>
    <col min="16" max="16" width="13" style="22" customWidth="1"/>
    <col min="17" max="17" width="11.109375" style="2" customWidth="1"/>
    <col min="18" max="16384" width="8.88671875" style="1"/>
  </cols>
  <sheetData>
    <row r="1" spans="1:17" ht="23.1" customHeight="1" x14ac:dyDescent="0.15">
      <c r="A1" s="6" t="s">
        <v>159</v>
      </c>
      <c r="B1" s="6" t="s">
        <v>192</v>
      </c>
      <c r="C1" s="6" t="s">
        <v>240</v>
      </c>
      <c r="D1" s="60" t="s">
        <v>283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2" spans="1:17" s="7" customFormat="1" ht="23.1" customHeight="1" x14ac:dyDescent="0.15">
      <c r="A2" s="54" t="s">
        <v>40</v>
      </c>
      <c r="B2" s="54" t="s">
        <v>10</v>
      </c>
      <c r="C2" s="54" t="s">
        <v>9</v>
      </c>
      <c r="D2" s="55" t="s">
        <v>44</v>
      </c>
      <c r="E2" s="55" t="s">
        <v>45</v>
      </c>
      <c r="F2" s="57" t="s">
        <v>0</v>
      </c>
      <c r="G2" s="57" t="s">
        <v>1</v>
      </c>
      <c r="H2" s="51" t="s">
        <v>13</v>
      </c>
      <c r="I2" s="51"/>
      <c r="J2" s="51" t="s">
        <v>14</v>
      </c>
      <c r="K2" s="51"/>
      <c r="L2" s="51"/>
      <c r="M2" s="51" t="s">
        <v>15</v>
      </c>
      <c r="N2" s="51"/>
      <c r="O2" s="29"/>
      <c r="P2" s="51" t="s">
        <v>27</v>
      </c>
      <c r="Q2" s="55" t="s">
        <v>18</v>
      </c>
    </row>
    <row r="3" spans="1:17" s="7" customFormat="1" ht="23.1" customHeight="1" x14ac:dyDescent="0.15">
      <c r="A3" s="54"/>
      <c r="B3" s="54"/>
      <c r="C3" s="54"/>
      <c r="D3" s="56"/>
      <c r="E3" s="56"/>
      <c r="F3" s="58"/>
      <c r="G3" s="58"/>
      <c r="H3" s="32" t="s">
        <v>28</v>
      </c>
      <c r="I3" s="32" t="s">
        <v>29</v>
      </c>
      <c r="J3" s="32" t="s">
        <v>1</v>
      </c>
      <c r="K3" s="32" t="s">
        <v>28</v>
      </c>
      <c r="L3" s="32" t="s">
        <v>29</v>
      </c>
      <c r="M3" s="32" t="s">
        <v>30</v>
      </c>
      <c r="N3" s="32" t="s">
        <v>29</v>
      </c>
      <c r="O3" s="32" t="s">
        <v>31</v>
      </c>
      <c r="P3" s="59"/>
      <c r="Q3" s="56"/>
    </row>
    <row r="4" spans="1:17" ht="23.1" customHeight="1" x14ac:dyDescent="0.15">
      <c r="B4" s="6" t="s">
        <v>160</v>
      </c>
      <c r="D4" s="48" t="s">
        <v>161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50"/>
    </row>
    <row r="5" spans="1:17" ht="23.1" customHeight="1" x14ac:dyDescent="0.15">
      <c r="A5" s="6" t="s">
        <v>193</v>
      </c>
      <c r="B5" s="6" t="s">
        <v>162</v>
      </c>
      <c r="C5" s="6" t="s">
        <v>120</v>
      </c>
      <c r="D5" s="5" t="s">
        <v>121</v>
      </c>
      <c r="E5" s="5"/>
      <c r="F5" s="21" t="s">
        <v>65</v>
      </c>
      <c r="G5" s="8">
        <v>8</v>
      </c>
      <c r="H5" s="24"/>
      <c r="I5" s="30">
        <f>TRUNC(G5*H5)</f>
        <v>0</v>
      </c>
      <c r="J5" s="24">
        <v>8</v>
      </c>
      <c r="K5" s="24"/>
      <c r="L5" s="30"/>
      <c r="M5" s="24"/>
      <c r="N5" s="30"/>
      <c r="O5" s="24"/>
      <c r="P5" s="24"/>
      <c r="Q5" s="4"/>
    </row>
    <row r="6" spans="1:17" ht="23.1" customHeight="1" x14ac:dyDescent="0.15">
      <c r="A6" s="6" t="s">
        <v>194</v>
      </c>
      <c r="B6" s="6" t="s">
        <v>162</v>
      </c>
      <c r="C6" s="6" t="s">
        <v>122</v>
      </c>
      <c r="D6" s="5" t="s">
        <v>123</v>
      </c>
      <c r="E6" s="5"/>
      <c r="F6" s="21" t="s">
        <v>65</v>
      </c>
      <c r="G6" s="8">
        <v>9</v>
      </c>
      <c r="H6" s="24"/>
      <c r="I6" s="24"/>
      <c r="J6" s="24"/>
      <c r="K6" s="24"/>
      <c r="L6" s="24"/>
      <c r="M6" s="24"/>
      <c r="N6" s="24"/>
      <c r="O6" s="24"/>
      <c r="P6" s="24"/>
      <c r="Q6" s="4"/>
    </row>
    <row r="7" spans="1:17" ht="23.1" customHeight="1" x14ac:dyDescent="0.15">
      <c r="A7" s="6" t="s">
        <v>163</v>
      </c>
      <c r="B7" s="6" t="s">
        <v>162</v>
      </c>
      <c r="C7" s="6" t="s">
        <v>147</v>
      </c>
      <c r="D7" s="5" t="s">
        <v>144</v>
      </c>
      <c r="E7" s="5" t="s">
        <v>148</v>
      </c>
      <c r="F7" s="21" t="s">
        <v>146</v>
      </c>
      <c r="G7" s="8">
        <v>0.18099999999999999</v>
      </c>
      <c r="H7" s="24"/>
      <c r="I7" s="24"/>
      <c r="J7" s="24"/>
      <c r="K7" s="24"/>
      <c r="L7" s="24"/>
      <c r="M7" s="24"/>
      <c r="N7" s="24"/>
      <c r="O7" s="24"/>
      <c r="P7" s="24"/>
      <c r="Q7" s="4"/>
    </row>
    <row r="8" spans="1:17" ht="23.1" customHeight="1" x14ac:dyDescent="0.15">
      <c r="A8" s="6" t="s">
        <v>195</v>
      </c>
      <c r="B8" s="6" t="s">
        <v>162</v>
      </c>
      <c r="C8" s="6" t="s">
        <v>196</v>
      </c>
      <c r="D8" s="5" t="s">
        <v>197</v>
      </c>
      <c r="E8" s="5" t="s">
        <v>198</v>
      </c>
      <c r="F8" s="21" t="s">
        <v>199</v>
      </c>
      <c r="G8" s="8">
        <v>1</v>
      </c>
      <c r="H8" s="24"/>
      <c r="I8" s="24"/>
      <c r="J8" s="24"/>
      <c r="K8" s="24"/>
      <c r="L8" s="24"/>
      <c r="M8" s="24"/>
      <c r="N8" s="24"/>
      <c r="O8" s="24"/>
      <c r="P8" s="24"/>
      <c r="Q8" s="4"/>
    </row>
    <row r="9" spans="1:17" ht="23.1" customHeight="1" x14ac:dyDescent="0.15">
      <c r="D9" s="5"/>
      <c r="E9" s="5"/>
      <c r="F9" s="21"/>
      <c r="G9" s="8"/>
      <c r="H9" s="24"/>
      <c r="I9" s="24">
        <f t="shared" ref="I9:I31" si="0">TRUNC(G9*H9)</f>
        <v>0</v>
      </c>
      <c r="J9" s="24"/>
      <c r="K9" s="24"/>
      <c r="L9" s="24">
        <f t="shared" ref="L5:L31" si="1">TRUNC(G9*K9)</f>
        <v>0</v>
      </c>
      <c r="M9" s="24"/>
      <c r="N9" s="24">
        <f t="shared" ref="N5:N31" si="2">TRUNC(G9*M9)</f>
        <v>0</v>
      </c>
      <c r="O9" s="24"/>
      <c r="P9" s="24">
        <f t="shared" ref="P5:P31" si="3">SUM(I9,L9,N9)</f>
        <v>0</v>
      </c>
      <c r="Q9" s="4"/>
    </row>
    <row r="10" spans="1:17" ht="23.1" customHeight="1" x14ac:dyDescent="0.15">
      <c r="D10" s="5"/>
      <c r="E10" s="5"/>
      <c r="F10" s="21"/>
      <c r="G10" s="8"/>
      <c r="H10" s="24"/>
      <c r="I10" s="24">
        <f t="shared" si="0"/>
        <v>0</v>
      </c>
      <c r="J10" s="24"/>
      <c r="K10" s="24"/>
      <c r="L10" s="24">
        <f t="shared" si="1"/>
        <v>0</v>
      </c>
      <c r="M10" s="24"/>
      <c r="N10" s="24">
        <f t="shared" si="2"/>
        <v>0</v>
      </c>
      <c r="O10" s="24"/>
      <c r="P10" s="24">
        <f t="shared" si="3"/>
        <v>0</v>
      </c>
      <c r="Q10" s="4"/>
    </row>
    <row r="11" spans="1:17" ht="23.1" customHeight="1" x14ac:dyDescent="0.15">
      <c r="D11" s="5"/>
      <c r="E11" s="5"/>
      <c r="F11" s="21"/>
      <c r="G11" s="8"/>
      <c r="H11" s="24"/>
      <c r="I11" s="24">
        <f t="shared" si="0"/>
        <v>0</v>
      </c>
      <c r="J11" s="24"/>
      <c r="K11" s="24"/>
      <c r="L11" s="24">
        <f t="shared" si="1"/>
        <v>0</v>
      </c>
      <c r="M11" s="24"/>
      <c r="N11" s="24">
        <f t="shared" si="2"/>
        <v>0</v>
      </c>
      <c r="O11" s="24"/>
      <c r="P11" s="24">
        <f t="shared" si="3"/>
        <v>0</v>
      </c>
      <c r="Q11" s="4"/>
    </row>
    <row r="12" spans="1:17" ht="23.1" customHeight="1" x14ac:dyDescent="0.15">
      <c r="D12" s="5"/>
      <c r="E12" s="5"/>
      <c r="F12" s="21"/>
      <c r="G12" s="8"/>
      <c r="H12" s="24"/>
      <c r="I12" s="24">
        <f t="shared" si="0"/>
        <v>0</v>
      </c>
      <c r="J12" s="24"/>
      <c r="K12" s="24"/>
      <c r="L12" s="24">
        <f t="shared" si="1"/>
        <v>0</v>
      </c>
      <c r="M12" s="24"/>
      <c r="N12" s="24">
        <f t="shared" si="2"/>
        <v>0</v>
      </c>
      <c r="O12" s="24"/>
      <c r="P12" s="24">
        <f t="shared" si="3"/>
        <v>0</v>
      </c>
      <c r="Q12" s="4"/>
    </row>
    <row r="13" spans="1:17" ht="23.1" customHeight="1" x14ac:dyDescent="0.15">
      <c r="D13" s="5"/>
      <c r="E13" s="5"/>
      <c r="F13" s="21"/>
      <c r="G13" s="8"/>
      <c r="H13" s="24"/>
      <c r="I13" s="24">
        <f t="shared" si="0"/>
        <v>0</v>
      </c>
      <c r="J13" s="24"/>
      <c r="K13" s="24"/>
      <c r="L13" s="24">
        <f t="shared" si="1"/>
        <v>0</v>
      </c>
      <c r="M13" s="24"/>
      <c r="N13" s="24">
        <f t="shared" si="2"/>
        <v>0</v>
      </c>
      <c r="O13" s="24"/>
      <c r="P13" s="24">
        <f t="shared" si="3"/>
        <v>0</v>
      </c>
      <c r="Q13" s="4"/>
    </row>
    <row r="14" spans="1:17" ht="23.1" customHeight="1" x14ac:dyDescent="0.15">
      <c r="D14" s="5"/>
      <c r="E14" s="5"/>
      <c r="F14" s="21"/>
      <c r="G14" s="8"/>
      <c r="H14" s="24"/>
      <c r="I14" s="24">
        <f t="shared" si="0"/>
        <v>0</v>
      </c>
      <c r="J14" s="24"/>
      <c r="K14" s="24"/>
      <c r="L14" s="24">
        <f t="shared" si="1"/>
        <v>0</v>
      </c>
      <c r="M14" s="24"/>
      <c r="N14" s="24">
        <f t="shared" si="2"/>
        <v>0</v>
      </c>
      <c r="O14" s="24"/>
      <c r="P14" s="24">
        <f t="shared" si="3"/>
        <v>0</v>
      </c>
      <c r="Q14" s="4"/>
    </row>
    <row r="15" spans="1:17" ht="23.1" customHeight="1" x14ac:dyDescent="0.15">
      <c r="D15" s="5"/>
      <c r="E15" s="5"/>
      <c r="F15" s="21"/>
      <c r="G15" s="8"/>
      <c r="H15" s="24"/>
      <c r="I15" s="24">
        <f t="shared" si="0"/>
        <v>0</v>
      </c>
      <c r="J15" s="24"/>
      <c r="K15" s="24"/>
      <c r="L15" s="24">
        <f t="shared" si="1"/>
        <v>0</v>
      </c>
      <c r="M15" s="24"/>
      <c r="N15" s="24">
        <f t="shared" si="2"/>
        <v>0</v>
      </c>
      <c r="O15" s="24"/>
      <c r="P15" s="24">
        <f t="shared" si="3"/>
        <v>0</v>
      </c>
      <c r="Q15" s="4"/>
    </row>
    <row r="16" spans="1:17" ht="23.1" customHeight="1" x14ac:dyDescent="0.15">
      <c r="D16" s="5"/>
      <c r="E16" s="5"/>
      <c r="F16" s="21"/>
      <c r="G16" s="8"/>
      <c r="H16" s="24"/>
      <c r="I16" s="24">
        <f t="shared" si="0"/>
        <v>0</v>
      </c>
      <c r="J16" s="24"/>
      <c r="K16" s="24"/>
      <c r="L16" s="24">
        <f t="shared" si="1"/>
        <v>0</v>
      </c>
      <c r="M16" s="24"/>
      <c r="N16" s="24">
        <f t="shared" si="2"/>
        <v>0</v>
      </c>
      <c r="O16" s="24"/>
      <c r="P16" s="24">
        <f t="shared" si="3"/>
        <v>0</v>
      </c>
      <c r="Q16" s="4"/>
    </row>
    <row r="17" spans="2:17" ht="23.1" customHeight="1" x14ac:dyDescent="0.15">
      <c r="D17" s="5"/>
      <c r="E17" s="5"/>
      <c r="F17" s="21"/>
      <c r="G17" s="8"/>
      <c r="H17" s="24"/>
      <c r="I17" s="24">
        <f t="shared" si="0"/>
        <v>0</v>
      </c>
      <c r="J17" s="24"/>
      <c r="K17" s="24"/>
      <c r="L17" s="24">
        <f t="shared" si="1"/>
        <v>0</v>
      </c>
      <c r="M17" s="24"/>
      <c r="N17" s="24">
        <f t="shared" si="2"/>
        <v>0</v>
      </c>
      <c r="O17" s="24"/>
      <c r="P17" s="24">
        <f t="shared" si="3"/>
        <v>0</v>
      </c>
      <c r="Q17" s="4"/>
    </row>
    <row r="18" spans="2:17" ht="23.1" customHeight="1" x14ac:dyDescent="0.15">
      <c r="D18" s="5"/>
      <c r="E18" s="5"/>
      <c r="F18" s="21"/>
      <c r="G18" s="8"/>
      <c r="H18" s="24"/>
      <c r="I18" s="24">
        <f t="shared" si="0"/>
        <v>0</v>
      </c>
      <c r="J18" s="24"/>
      <c r="K18" s="24"/>
      <c r="L18" s="24">
        <f t="shared" si="1"/>
        <v>0</v>
      </c>
      <c r="M18" s="24"/>
      <c r="N18" s="24">
        <f t="shared" si="2"/>
        <v>0</v>
      </c>
      <c r="O18" s="24"/>
      <c r="P18" s="24">
        <f t="shared" si="3"/>
        <v>0</v>
      </c>
      <c r="Q18" s="4"/>
    </row>
    <row r="19" spans="2:17" ht="23.1" customHeight="1" x14ac:dyDescent="0.15">
      <c r="D19" s="5"/>
      <c r="E19" s="5"/>
      <c r="F19" s="21"/>
      <c r="G19" s="8"/>
      <c r="H19" s="24"/>
      <c r="I19" s="24">
        <f t="shared" si="0"/>
        <v>0</v>
      </c>
      <c r="J19" s="24"/>
      <c r="K19" s="24"/>
      <c r="L19" s="24">
        <f t="shared" si="1"/>
        <v>0</v>
      </c>
      <c r="M19" s="24"/>
      <c r="N19" s="24">
        <f t="shared" si="2"/>
        <v>0</v>
      </c>
      <c r="O19" s="24"/>
      <c r="P19" s="24">
        <f t="shared" si="3"/>
        <v>0</v>
      </c>
      <c r="Q19" s="4"/>
    </row>
    <row r="20" spans="2:17" ht="23.1" customHeight="1" x14ac:dyDescent="0.15">
      <c r="D20" s="5"/>
      <c r="E20" s="5"/>
      <c r="F20" s="21"/>
      <c r="G20" s="8"/>
      <c r="H20" s="24"/>
      <c r="I20" s="24">
        <f t="shared" si="0"/>
        <v>0</v>
      </c>
      <c r="J20" s="24"/>
      <c r="K20" s="24"/>
      <c r="L20" s="24">
        <f t="shared" si="1"/>
        <v>0</v>
      </c>
      <c r="M20" s="24"/>
      <c r="N20" s="24">
        <f t="shared" si="2"/>
        <v>0</v>
      </c>
      <c r="O20" s="24"/>
      <c r="P20" s="24">
        <f t="shared" si="3"/>
        <v>0</v>
      </c>
      <c r="Q20" s="4"/>
    </row>
    <row r="21" spans="2:17" ht="23.1" customHeight="1" x14ac:dyDescent="0.15">
      <c r="D21" s="5"/>
      <c r="E21" s="5"/>
      <c r="F21" s="21"/>
      <c r="G21" s="8"/>
      <c r="H21" s="24"/>
      <c r="I21" s="24">
        <f t="shared" si="0"/>
        <v>0</v>
      </c>
      <c r="J21" s="24"/>
      <c r="K21" s="24"/>
      <c r="L21" s="24">
        <f t="shared" si="1"/>
        <v>0</v>
      </c>
      <c r="M21" s="24"/>
      <c r="N21" s="24">
        <f t="shared" si="2"/>
        <v>0</v>
      </c>
      <c r="O21" s="24"/>
      <c r="P21" s="24">
        <f t="shared" si="3"/>
        <v>0</v>
      </c>
      <c r="Q21" s="4"/>
    </row>
    <row r="22" spans="2:17" ht="23.1" customHeight="1" x14ac:dyDescent="0.15">
      <c r="D22" s="5"/>
      <c r="E22" s="5"/>
      <c r="F22" s="21"/>
      <c r="G22" s="8"/>
      <c r="H22" s="24"/>
      <c r="I22" s="24">
        <f t="shared" si="0"/>
        <v>0</v>
      </c>
      <c r="J22" s="24"/>
      <c r="K22" s="24"/>
      <c r="L22" s="24">
        <f t="shared" si="1"/>
        <v>0</v>
      </c>
      <c r="M22" s="24"/>
      <c r="N22" s="24">
        <f t="shared" si="2"/>
        <v>0</v>
      </c>
      <c r="O22" s="24"/>
      <c r="P22" s="24">
        <f t="shared" si="3"/>
        <v>0</v>
      </c>
      <c r="Q22" s="4"/>
    </row>
    <row r="23" spans="2:17" ht="23.1" customHeight="1" x14ac:dyDescent="0.15">
      <c r="D23" s="5"/>
      <c r="E23" s="5"/>
      <c r="F23" s="21"/>
      <c r="G23" s="8"/>
      <c r="H23" s="24"/>
      <c r="I23" s="24">
        <f t="shared" si="0"/>
        <v>0</v>
      </c>
      <c r="J23" s="24"/>
      <c r="K23" s="24"/>
      <c r="L23" s="24">
        <f t="shared" si="1"/>
        <v>0</v>
      </c>
      <c r="M23" s="24"/>
      <c r="N23" s="24">
        <f t="shared" si="2"/>
        <v>0</v>
      </c>
      <c r="O23" s="24"/>
      <c r="P23" s="24">
        <f t="shared" si="3"/>
        <v>0</v>
      </c>
      <c r="Q23" s="4"/>
    </row>
    <row r="24" spans="2:17" ht="23.1" customHeight="1" x14ac:dyDescent="0.15">
      <c r="D24" s="5"/>
      <c r="E24" s="5"/>
      <c r="F24" s="21"/>
      <c r="G24" s="8"/>
      <c r="H24" s="24"/>
      <c r="I24" s="24">
        <f t="shared" si="0"/>
        <v>0</v>
      </c>
      <c r="J24" s="24"/>
      <c r="K24" s="24"/>
      <c r="L24" s="24">
        <f t="shared" si="1"/>
        <v>0</v>
      </c>
      <c r="M24" s="24"/>
      <c r="N24" s="24">
        <f t="shared" si="2"/>
        <v>0</v>
      </c>
      <c r="O24" s="24"/>
      <c r="P24" s="24">
        <f t="shared" si="3"/>
        <v>0</v>
      </c>
      <c r="Q24" s="4"/>
    </row>
    <row r="25" spans="2:17" ht="23.1" customHeight="1" x14ac:dyDescent="0.15">
      <c r="D25" s="5"/>
      <c r="E25" s="5"/>
      <c r="F25" s="21"/>
      <c r="G25" s="8"/>
      <c r="H25" s="24"/>
      <c r="I25" s="24">
        <f t="shared" si="0"/>
        <v>0</v>
      </c>
      <c r="J25" s="24"/>
      <c r="K25" s="24"/>
      <c r="L25" s="24">
        <f t="shared" si="1"/>
        <v>0</v>
      </c>
      <c r="M25" s="24"/>
      <c r="N25" s="24">
        <f t="shared" si="2"/>
        <v>0</v>
      </c>
      <c r="O25" s="24"/>
      <c r="P25" s="24">
        <f t="shared" si="3"/>
        <v>0</v>
      </c>
      <c r="Q25" s="4"/>
    </row>
    <row r="26" spans="2:17" ht="23.1" customHeight="1" x14ac:dyDescent="0.15">
      <c r="D26" s="5"/>
      <c r="E26" s="5"/>
      <c r="F26" s="21"/>
      <c r="G26" s="8"/>
      <c r="H26" s="24"/>
      <c r="I26" s="24"/>
      <c r="J26" s="24"/>
      <c r="K26" s="24"/>
      <c r="L26" s="24"/>
      <c r="M26" s="24"/>
      <c r="N26" s="24"/>
      <c r="O26" s="24"/>
      <c r="P26" s="24"/>
      <c r="Q26" s="4"/>
    </row>
    <row r="27" spans="2:17" ht="23.1" customHeight="1" x14ac:dyDescent="0.15">
      <c r="D27" s="5"/>
      <c r="E27" s="5"/>
      <c r="F27" s="21"/>
      <c r="G27" s="8"/>
      <c r="H27" s="24"/>
      <c r="I27" s="24"/>
      <c r="J27" s="24"/>
      <c r="K27" s="24"/>
      <c r="L27" s="24"/>
      <c r="M27" s="24"/>
      <c r="N27" s="24"/>
      <c r="O27" s="24"/>
      <c r="P27" s="24"/>
      <c r="Q27" s="4"/>
    </row>
    <row r="28" spans="2:17" ht="23.1" customHeight="1" x14ac:dyDescent="0.15">
      <c r="D28" s="5"/>
      <c r="E28" s="5"/>
      <c r="F28" s="21"/>
      <c r="G28" s="8"/>
      <c r="H28" s="24"/>
      <c r="I28" s="24"/>
      <c r="J28" s="24"/>
      <c r="K28" s="24"/>
      <c r="L28" s="24"/>
      <c r="M28" s="24"/>
      <c r="N28" s="24"/>
      <c r="O28" s="24"/>
      <c r="P28" s="24"/>
      <c r="Q28" s="4"/>
    </row>
    <row r="29" spans="2:17" ht="23.1" customHeight="1" x14ac:dyDescent="0.15">
      <c r="D29" s="5"/>
      <c r="E29" s="5"/>
      <c r="F29" s="21"/>
      <c r="G29" s="8"/>
      <c r="H29" s="24"/>
      <c r="I29" s="24">
        <f t="shared" si="0"/>
        <v>0</v>
      </c>
      <c r="J29" s="24"/>
      <c r="K29" s="24"/>
      <c r="L29" s="24">
        <f t="shared" si="1"/>
        <v>0</v>
      </c>
      <c r="M29" s="24"/>
      <c r="N29" s="24">
        <f t="shared" si="2"/>
        <v>0</v>
      </c>
      <c r="O29" s="24"/>
      <c r="P29" s="24">
        <f t="shared" si="3"/>
        <v>0</v>
      </c>
      <c r="Q29" s="4"/>
    </row>
    <row r="30" spans="2:17" ht="23.1" customHeight="1" x14ac:dyDescent="0.15">
      <c r="D30" s="5"/>
      <c r="E30" s="5"/>
      <c r="F30" s="21"/>
      <c r="G30" s="8"/>
      <c r="H30" s="24"/>
      <c r="I30" s="24">
        <f t="shared" si="0"/>
        <v>0</v>
      </c>
      <c r="J30" s="24"/>
      <c r="K30" s="24"/>
      <c r="L30" s="24">
        <f t="shared" si="1"/>
        <v>0</v>
      </c>
      <c r="M30" s="24"/>
      <c r="N30" s="24">
        <f t="shared" si="2"/>
        <v>0</v>
      </c>
      <c r="O30" s="24"/>
      <c r="P30" s="24">
        <f t="shared" si="3"/>
        <v>0</v>
      </c>
      <c r="Q30" s="4"/>
    </row>
    <row r="31" spans="2:17" ht="23.1" customHeight="1" x14ac:dyDescent="0.15">
      <c r="D31" s="5"/>
      <c r="E31" s="5"/>
      <c r="F31" s="21"/>
      <c r="G31" s="8"/>
      <c r="H31" s="24"/>
      <c r="I31" s="24">
        <f t="shared" si="0"/>
        <v>0</v>
      </c>
      <c r="J31" s="24"/>
      <c r="K31" s="24"/>
      <c r="L31" s="24">
        <f t="shared" si="1"/>
        <v>0</v>
      </c>
      <c r="M31" s="24"/>
      <c r="N31" s="24">
        <f t="shared" si="2"/>
        <v>0</v>
      </c>
      <c r="O31" s="24"/>
      <c r="P31" s="24">
        <f t="shared" si="3"/>
        <v>0</v>
      </c>
      <c r="Q31" s="4"/>
    </row>
    <row r="32" spans="2:17" ht="23.1" customHeight="1" x14ac:dyDescent="0.15">
      <c r="B32" s="6" t="s">
        <v>200</v>
      </c>
      <c r="D32" s="5" t="s">
        <v>201</v>
      </c>
      <c r="E32" s="5"/>
      <c r="F32" s="21"/>
      <c r="G32" s="8"/>
      <c r="H32" s="24"/>
      <c r="I32" s="24">
        <f>TRUNC(SUM(I4:I31))</f>
        <v>0</v>
      </c>
      <c r="J32" s="24"/>
      <c r="K32" s="24"/>
      <c r="L32" s="24">
        <f>TRUNC(SUM(L4:L31))</f>
        <v>0</v>
      </c>
      <c r="M32" s="24"/>
      <c r="N32" s="24">
        <f>TRUNC(SUM(N4:N31))</f>
        <v>0</v>
      </c>
      <c r="O32" s="24"/>
      <c r="P32" s="24">
        <f>TRUNC(SUM(P4:P31))</f>
        <v>0</v>
      </c>
      <c r="Q32" s="4"/>
    </row>
    <row r="33" spans="1:17" ht="23.1" customHeight="1" x14ac:dyDescent="0.15">
      <c r="B33" s="6" t="s">
        <v>160</v>
      </c>
      <c r="D33" s="48" t="s">
        <v>166</v>
      </c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50"/>
    </row>
    <row r="34" spans="1:17" ht="23.1" customHeight="1" x14ac:dyDescent="0.15">
      <c r="A34" s="6" t="s">
        <v>202</v>
      </c>
      <c r="B34" s="6" t="s">
        <v>167</v>
      </c>
      <c r="C34" s="6" t="s">
        <v>56</v>
      </c>
      <c r="D34" s="5" t="s">
        <v>57</v>
      </c>
      <c r="E34" s="5" t="s">
        <v>58</v>
      </c>
      <c r="F34" s="21" t="s">
        <v>59</v>
      </c>
      <c r="G34" s="8">
        <v>2871</v>
      </c>
      <c r="H34" s="24"/>
      <c r="I34" s="24"/>
      <c r="J34" s="24"/>
      <c r="K34" s="24"/>
      <c r="L34" s="24"/>
      <c r="M34" s="24"/>
      <c r="N34" s="24"/>
      <c r="O34" s="24"/>
      <c r="P34" s="24"/>
      <c r="Q34" s="4"/>
    </row>
    <row r="35" spans="1:17" ht="23.1" customHeight="1" x14ac:dyDescent="0.15">
      <c r="A35" s="6" t="s">
        <v>203</v>
      </c>
      <c r="B35" s="6" t="s">
        <v>167</v>
      </c>
      <c r="C35" s="6" t="s">
        <v>60</v>
      </c>
      <c r="D35" s="5" t="s">
        <v>57</v>
      </c>
      <c r="E35" s="5" t="s">
        <v>61</v>
      </c>
      <c r="F35" s="21" t="s">
        <v>59</v>
      </c>
      <c r="G35" s="8">
        <v>52</v>
      </c>
      <c r="H35" s="24"/>
      <c r="I35" s="24"/>
      <c r="J35" s="24"/>
      <c r="K35" s="24"/>
      <c r="L35" s="24"/>
      <c r="M35" s="24"/>
      <c r="N35" s="24"/>
      <c r="O35" s="24"/>
      <c r="P35" s="24"/>
      <c r="Q35" s="4"/>
    </row>
    <row r="36" spans="1:17" ht="23.1" customHeight="1" x14ac:dyDescent="0.15">
      <c r="A36" s="6" t="s">
        <v>204</v>
      </c>
      <c r="B36" s="6" t="s">
        <v>167</v>
      </c>
      <c r="C36" s="6" t="s">
        <v>205</v>
      </c>
      <c r="D36" s="5" t="s">
        <v>206</v>
      </c>
      <c r="E36" s="5" t="s">
        <v>207</v>
      </c>
      <c r="F36" s="21" t="s">
        <v>199</v>
      </c>
      <c r="G36" s="8">
        <v>1</v>
      </c>
      <c r="H36" s="24"/>
      <c r="I36" s="24"/>
      <c r="J36" s="24"/>
      <c r="K36" s="24"/>
      <c r="L36" s="24"/>
      <c r="M36" s="24"/>
      <c r="N36" s="24"/>
      <c r="O36" s="24"/>
      <c r="P36" s="24"/>
      <c r="Q36" s="4"/>
    </row>
    <row r="37" spans="1:17" ht="23.1" customHeight="1" x14ac:dyDescent="0.15">
      <c r="A37" s="6" t="s">
        <v>208</v>
      </c>
      <c r="B37" s="6" t="s">
        <v>167</v>
      </c>
      <c r="C37" s="6" t="s">
        <v>66</v>
      </c>
      <c r="D37" s="5" t="s">
        <v>67</v>
      </c>
      <c r="E37" s="5" t="s">
        <v>68</v>
      </c>
      <c r="F37" s="21" t="s">
        <v>65</v>
      </c>
      <c r="G37" s="8">
        <v>77</v>
      </c>
      <c r="H37" s="24"/>
      <c r="I37" s="24"/>
      <c r="J37" s="24"/>
      <c r="K37" s="24"/>
      <c r="L37" s="24"/>
      <c r="M37" s="24"/>
      <c r="N37" s="24"/>
      <c r="O37" s="24"/>
      <c r="P37" s="24"/>
      <c r="Q37" s="4"/>
    </row>
    <row r="38" spans="1:17" ht="23.1" customHeight="1" x14ac:dyDescent="0.15">
      <c r="A38" s="6" t="s">
        <v>209</v>
      </c>
      <c r="B38" s="6" t="s">
        <v>167</v>
      </c>
      <c r="C38" s="6" t="s">
        <v>69</v>
      </c>
      <c r="D38" s="5" t="s">
        <v>70</v>
      </c>
      <c r="E38" s="5" t="s">
        <v>71</v>
      </c>
      <c r="F38" s="21" t="s">
        <v>65</v>
      </c>
      <c r="G38" s="8">
        <v>9</v>
      </c>
      <c r="H38" s="24"/>
      <c r="I38" s="24"/>
      <c r="J38" s="24"/>
      <c r="K38" s="24"/>
      <c r="L38" s="24"/>
      <c r="M38" s="24"/>
      <c r="N38" s="24"/>
      <c r="O38" s="24"/>
      <c r="P38" s="24"/>
      <c r="Q38" s="4"/>
    </row>
    <row r="39" spans="1:17" ht="23.1" customHeight="1" x14ac:dyDescent="0.15">
      <c r="A39" s="6" t="s">
        <v>210</v>
      </c>
      <c r="B39" s="6" t="s">
        <v>167</v>
      </c>
      <c r="C39" s="6" t="s">
        <v>75</v>
      </c>
      <c r="D39" s="5" t="s">
        <v>76</v>
      </c>
      <c r="E39" s="5" t="s">
        <v>77</v>
      </c>
      <c r="F39" s="21" t="s">
        <v>65</v>
      </c>
      <c r="G39" s="8">
        <v>6</v>
      </c>
      <c r="H39" s="24"/>
      <c r="I39" s="24"/>
      <c r="J39" s="24"/>
      <c r="K39" s="24"/>
      <c r="L39" s="24"/>
      <c r="M39" s="24"/>
      <c r="N39" s="24"/>
      <c r="O39" s="24"/>
      <c r="P39" s="24"/>
      <c r="Q39" s="4"/>
    </row>
    <row r="40" spans="1:17" ht="23.1" customHeight="1" x14ac:dyDescent="0.15">
      <c r="A40" s="6" t="s">
        <v>211</v>
      </c>
      <c r="B40" s="6" t="s">
        <v>167</v>
      </c>
      <c r="C40" s="6" t="s">
        <v>78</v>
      </c>
      <c r="D40" s="5" t="s">
        <v>79</v>
      </c>
      <c r="E40" s="5" t="s">
        <v>80</v>
      </c>
      <c r="F40" s="21" t="s">
        <v>65</v>
      </c>
      <c r="G40" s="8">
        <v>2</v>
      </c>
      <c r="H40" s="24"/>
      <c r="I40" s="24"/>
      <c r="J40" s="24"/>
      <c r="K40" s="24"/>
      <c r="L40" s="24"/>
      <c r="M40" s="24"/>
      <c r="N40" s="24"/>
      <c r="O40" s="24"/>
      <c r="P40" s="24"/>
      <c r="Q40" s="4"/>
    </row>
    <row r="41" spans="1:17" ht="23.1" customHeight="1" x14ac:dyDescent="0.15">
      <c r="A41" s="6" t="s">
        <v>212</v>
      </c>
      <c r="B41" s="6" t="s">
        <v>167</v>
      </c>
      <c r="C41" s="6" t="s">
        <v>81</v>
      </c>
      <c r="D41" s="5" t="s">
        <v>79</v>
      </c>
      <c r="E41" s="5" t="s">
        <v>82</v>
      </c>
      <c r="F41" s="21" t="s">
        <v>65</v>
      </c>
      <c r="G41" s="8">
        <v>1</v>
      </c>
      <c r="H41" s="24"/>
      <c r="I41" s="24"/>
      <c r="J41" s="24"/>
      <c r="K41" s="24"/>
      <c r="L41" s="24"/>
      <c r="M41" s="24"/>
      <c r="N41" s="24"/>
      <c r="O41" s="24"/>
      <c r="P41" s="24"/>
      <c r="Q41" s="4"/>
    </row>
    <row r="42" spans="1:17" ht="23.1" customHeight="1" x14ac:dyDescent="0.15">
      <c r="A42" s="6" t="s">
        <v>213</v>
      </c>
      <c r="B42" s="6" t="s">
        <v>167</v>
      </c>
      <c r="C42" s="6" t="s">
        <v>83</v>
      </c>
      <c r="D42" s="5" t="s">
        <v>84</v>
      </c>
      <c r="E42" s="5" t="s">
        <v>85</v>
      </c>
      <c r="F42" s="21" t="s">
        <v>65</v>
      </c>
      <c r="G42" s="8">
        <v>3</v>
      </c>
      <c r="H42" s="24"/>
      <c r="I42" s="24"/>
      <c r="J42" s="24"/>
      <c r="K42" s="24"/>
      <c r="L42" s="24"/>
      <c r="M42" s="24"/>
      <c r="N42" s="24"/>
      <c r="O42" s="24"/>
      <c r="P42" s="24"/>
      <c r="Q42" s="4"/>
    </row>
    <row r="43" spans="1:17" ht="23.1" customHeight="1" x14ac:dyDescent="0.15">
      <c r="A43" s="6" t="s">
        <v>214</v>
      </c>
      <c r="B43" s="6" t="s">
        <v>167</v>
      </c>
      <c r="C43" s="6" t="s">
        <v>86</v>
      </c>
      <c r="D43" s="5" t="s">
        <v>87</v>
      </c>
      <c r="E43" s="5" t="s">
        <v>88</v>
      </c>
      <c r="F43" s="21" t="s">
        <v>59</v>
      </c>
      <c r="G43" s="8">
        <v>24</v>
      </c>
      <c r="H43" s="24"/>
      <c r="I43" s="24"/>
      <c r="J43" s="24"/>
      <c r="K43" s="24"/>
      <c r="L43" s="24"/>
      <c r="M43" s="24"/>
      <c r="N43" s="24"/>
      <c r="O43" s="24"/>
      <c r="P43" s="24"/>
      <c r="Q43" s="4"/>
    </row>
    <row r="44" spans="1:17" ht="23.1" customHeight="1" x14ac:dyDescent="0.15">
      <c r="A44" s="6" t="s">
        <v>215</v>
      </c>
      <c r="B44" s="6" t="s">
        <v>167</v>
      </c>
      <c r="C44" s="6" t="s">
        <v>92</v>
      </c>
      <c r="D44" s="5" t="s">
        <v>93</v>
      </c>
      <c r="E44" s="5" t="s">
        <v>94</v>
      </c>
      <c r="F44" s="21" t="s">
        <v>59</v>
      </c>
      <c r="G44" s="8">
        <v>591</v>
      </c>
      <c r="H44" s="24"/>
      <c r="I44" s="24"/>
      <c r="J44" s="24"/>
      <c r="K44" s="24"/>
      <c r="L44" s="24"/>
      <c r="M44" s="24"/>
      <c r="N44" s="24"/>
      <c r="O44" s="24"/>
      <c r="P44" s="24"/>
      <c r="Q44" s="4"/>
    </row>
    <row r="45" spans="1:17" ht="23.1" customHeight="1" x14ac:dyDescent="0.15">
      <c r="A45" s="6" t="s">
        <v>216</v>
      </c>
      <c r="B45" s="6" t="s">
        <v>167</v>
      </c>
      <c r="C45" s="6" t="s">
        <v>95</v>
      </c>
      <c r="D45" s="5" t="s">
        <v>93</v>
      </c>
      <c r="E45" s="5" t="s">
        <v>96</v>
      </c>
      <c r="F45" s="21" t="s">
        <v>59</v>
      </c>
      <c r="G45" s="8">
        <v>56</v>
      </c>
      <c r="H45" s="24"/>
      <c r="I45" s="24"/>
      <c r="J45" s="24"/>
      <c r="K45" s="24"/>
      <c r="L45" s="24"/>
      <c r="M45" s="24"/>
      <c r="N45" s="24"/>
      <c r="O45" s="24"/>
      <c r="P45" s="24"/>
      <c r="Q45" s="4"/>
    </row>
    <row r="46" spans="1:17" ht="23.1" customHeight="1" x14ac:dyDescent="0.15">
      <c r="A46" s="6" t="s">
        <v>217</v>
      </c>
      <c r="B46" s="6" t="s">
        <v>167</v>
      </c>
      <c r="C46" s="6" t="s">
        <v>97</v>
      </c>
      <c r="D46" s="5" t="s">
        <v>98</v>
      </c>
      <c r="E46" s="5" t="s">
        <v>99</v>
      </c>
      <c r="F46" s="21" t="s">
        <v>59</v>
      </c>
      <c r="G46" s="8">
        <v>5694</v>
      </c>
      <c r="H46" s="24"/>
      <c r="I46" s="24"/>
      <c r="J46" s="24"/>
      <c r="K46" s="24"/>
      <c r="L46" s="24"/>
      <c r="M46" s="24"/>
      <c r="N46" s="24"/>
      <c r="O46" s="24"/>
      <c r="P46" s="24"/>
      <c r="Q46" s="4"/>
    </row>
    <row r="47" spans="1:17" ht="23.1" customHeight="1" x14ac:dyDescent="0.15">
      <c r="A47" s="6" t="s">
        <v>218</v>
      </c>
      <c r="B47" s="6" t="s">
        <v>167</v>
      </c>
      <c r="C47" s="6" t="s">
        <v>100</v>
      </c>
      <c r="D47" s="5" t="s">
        <v>101</v>
      </c>
      <c r="E47" s="5" t="s">
        <v>102</v>
      </c>
      <c r="F47" s="21" t="s">
        <v>65</v>
      </c>
      <c r="G47" s="8">
        <v>62</v>
      </c>
      <c r="H47" s="24"/>
      <c r="I47" s="24"/>
      <c r="J47" s="24"/>
      <c r="K47" s="24"/>
      <c r="L47" s="24"/>
      <c r="M47" s="24"/>
      <c r="N47" s="24"/>
      <c r="O47" s="24"/>
      <c r="P47" s="24"/>
      <c r="Q47" s="4"/>
    </row>
    <row r="48" spans="1:17" ht="23.1" customHeight="1" x14ac:dyDescent="0.15">
      <c r="A48" s="6" t="s">
        <v>219</v>
      </c>
      <c r="B48" s="6" t="s">
        <v>167</v>
      </c>
      <c r="C48" s="6" t="s">
        <v>106</v>
      </c>
      <c r="D48" s="5" t="s">
        <v>107</v>
      </c>
      <c r="E48" s="5" t="s">
        <v>108</v>
      </c>
      <c r="F48" s="21" t="s">
        <v>65</v>
      </c>
      <c r="G48" s="8">
        <v>24</v>
      </c>
      <c r="H48" s="24"/>
      <c r="I48" s="24"/>
      <c r="J48" s="24"/>
      <c r="K48" s="24"/>
      <c r="L48" s="24"/>
      <c r="M48" s="24"/>
      <c r="N48" s="24"/>
      <c r="O48" s="24"/>
      <c r="P48" s="24"/>
      <c r="Q48" s="4"/>
    </row>
    <row r="49" spans="1:17" ht="23.1" customHeight="1" x14ac:dyDescent="0.15">
      <c r="A49" s="6" t="s">
        <v>220</v>
      </c>
      <c r="B49" s="6" t="s">
        <v>167</v>
      </c>
      <c r="C49" s="6" t="s">
        <v>109</v>
      </c>
      <c r="D49" s="5" t="s">
        <v>110</v>
      </c>
      <c r="E49" s="5" t="s">
        <v>111</v>
      </c>
      <c r="F49" s="21" t="s">
        <v>65</v>
      </c>
      <c r="G49" s="8">
        <v>1</v>
      </c>
      <c r="H49" s="24"/>
      <c r="I49" s="24"/>
      <c r="J49" s="24"/>
      <c r="K49" s="24"/>
      <c r="L49" s="24"/>
      <c r="M49" s="24"/>
      <c r="N49" s="24"/>
      <c r="O49" s="24"/>
      <c r="P49" s="24"/>
      <c r="Q49" s="4"/>
    </row>
    <row r="50" spans="1:17" ht="23.1" customHeight="1" x14ac:dyDescent="0.15">
      <c r="A50" s="6" t="s">
        <v>221</v>
      </c>
      <c r="B50" s="6" t="s">
        <v>167</v>
      </c>
      <c r="C50" s="6" t="s">
        <v>112</v>
      </c>
      <c r="D50" s="5" t="s">
        <v>113</v>
      </c>
      <c r="E50" s="5" t="s">
        <v>114</v>
      </c>
      <c r="F50" s="21" t="s">
        <v>65</v>
      </c>
      <c r="G50" s="8">
        <v>2</v>
      </c>
      <c r="H50" s="24"/>
      <c r="I50" s="24"/>
      <c r="J50" s="24"/>
      <c r="K50" s="24"/>
      <c r="L50" s="24"/>
      <c r="M50" s="24"/>
      <c r="N50" s="24"/>
      <c r="O50" s="24"/>
      <c r="P50" s="24"/>
      <c r="Q50" s="4"/>
    </row>
    <row r="51" spans="1:17" ht="23.1" customHeight="1" x14ac:dyDescent="0.15">
      <c r="A51" s="6" t="s">
        <v>222</v>
      </c>
      <c r="B51" s="6" t="s">
        <v>167</v>
      </c>
      <c r="C51" s="6" t="s">
        <v>115</v>
      </c>
      <c r="D51" s="5" t="s">
        <v>113</v>
      </c>
      <c r="E51" s="5" t="s">
        <v>116</v>
      </c>
      <c r="F51" s="21" t="s">
        <v>65</v>
      </c>
      <c r="G51" s="8">
        <v>2</v>
      </c>
      <c r="H51" s="24"/>
      <c r="I51" s="24"/>
      <c r="J51" s="24"/>
      <c r="K51" s="24"/>
      <c r="L51" s="24"/>
      <c r="M51" s="24"/>
      <c r="N51" s="24"/>
      <c r="O51" s="24"/>
      <c r="P51" s="24"/>
      <c r="Q51" s="4"/>
    </row>
    <row r="52" spans="1:17" ht="23.1" customHeight="1" x14ac:dyDescent="0.15">
      <c r="A52" s="6" t="s">
        <v>223</v>
      </c>
      <c r="B52" s="6" t="s">
        <v>167</v>
      </c>
      <c r="C52" s="6" t="s">
        <v>117</v>
      </c>
      <c r="D52" s="5" t="s">
        <v>118</v>
      </c>
      <c r="E52" s="5" t="s">
        <v>119</v>
      </c>
      <c r="F52" s="21" t="s">
        <v>65</v>
      </c>
      <c r="G52" s="8">
        <v>1</v>
      </c>
      <c r="H52" s="24"/>
      <c r="I52" s="24"/>
      <c r="J52" s="24"/>
      <c r="K52" s="24"/>
      <c r="L52" s="24"/>
      <c r="M52" s="24"/>
      <c r="N52" s="24"/>
      <c r="O52" s="24"/>
      <c r="P52" s="24"/>
      <c r="Q52" s="4"/>
    </row>
    <row r="53" spans="1:17" ht="23.1" customHeight="1" x14ac:dyDescent="0.15">
      <c r="A53" s="6" t="s">
        <v>224</v>
      </c>
      <c r="B53" s="6" t="s">
        <v>167</v>
      </c>
      <c r="C53" s="6" t="s">
        <v>129</v>
      </c>
      <c r="D53" s="5" t="s">
        <v>130</v>
      </c>
      <c r="E53" s="5"/>
      <c r="F53" s="21" t="s">
        <v>65</v>
      </c>
      <c r="G53" s="8">
        <v>7</v>
      </c>
      <c r="H53" s="24"/>
      <c r="I53" s="24"/>
      <c r="J53" s="24"/>
      <c r="K53" s="24"/>
      <c r="L53" s="24"/>
      <c r="M53" s="24"/>
      <c r="N53" s="24"/>
      <c r="O53" s="24"/>
      <c r="P53" s="24"/>
      <c r="Q53" s="4"/>
    </row>
    <row r="54" spans="1:17" ht="23.1" customHeight="1" x14ac:dyDescent="0.15">
      <c r="A54" s="6" t="s">
        <v>225</v>
      </c>
      <c r="B54" s="6" t="s">
        <v>167</v>
      </c>
      <c r="C54" s="6" t="s">
        <v>141</v>
      </c>
      <c r="D54" s="5" t="s">
        <v>142</v>
      </c>
      <c r="E54" s="5" t="s">
        <v>270</v>
      </c>
      <c r="F54" s="21" t="s">
        <v>65</v>
      </c>
      <c r="G54" s="8">
        <v>7</v>
      </c>
      <c r="H54" s="24"/>
      <c r="I54" s="24"/>
      <c r="J54" s="24"/>
      <c r="K54" s="24"/>
      <c r="L54" s="24"/>
      <c r="M54" s="24"/>
      <c r="N54" s="24"/>
      <c r="O54" s="24"/>
      <c r="P54" s="24"/>
      <c r="Q54" s="4"/>
    </row>
    <row r="55" spans="1:17" ht="23.1" customHeight="1" x14ac:dyDescent="0.15">
      <c r="D55" s="5" t="s">
        <v>276</v>
      </c>
      <c r="E55" s="5" t="s">
        <v>277</v>
      </c>
      <c r="F55" s="21" t="s">
        <v>278</v>
      </c>
      <c r="G55" s="8">
        <v>134</v>
      </c>
      <c r="H55" s="24"/>
      <c r="I55" s="24"/>
      <c r="J55" s="24"/>
      <c r="K55" s="24"/>
      <c r="L55" s="24"/>
      <c r="M55" s="24"/>
      <c r="N55" s="24"/>
      <c r="O55" s="24"/>
      <c r="P55" s="24"/>
      <c r="Q55" s="4"/>
    </row>
    <row r="56" spans="1:17" ht="23.1" customHeight="1" x14ac:dyDescent="0.15">
      <c r="D56" s="5" t="s">
        <v>279</v>
      </c>
      <c r="E56" s="5" t="s">
        <v>280</v>
      </c>
      <c r="F56" s="21" t="s">
        <v>278</v>
      </c>
      <c r="G56" s="8">
        <v>2</v>
      </c>
      <c r="H56" s="24"/>
      <c r="I56" s="24"/>
      <c r="J56" s="24"/>
      <c r="K56" s="24"/>
      <c r="L56" s="24"/>
      <c r="M56" s="24"/>
      <c r="N56" s="24"/>
      <c r="O56" s="24"/>
      <c r="P56" s="24"/>
      <c r="Q56" s="4"/>
    </row>
    <row r="57" spans="1:17" ht="23.1" customHeight="1" x14ac:dyDescent="0.15">
      <c r="A57" s="6" t="s">
        <v>226</v>
      </c>
      <c r="B57" s="6" t="s">
        <v>167</v>
      </c>
      <c r="C57" s="6" t="s">
        <v>227</v>
      </c>
      <c r="D57" s="5" t="s">
        <v>228</v>
      </c>
      <c r="E57" s="5" t="s">
        <v>229</v>
      </c>
      <c r="F57" s="21" t="s">
        <v>199</v>
      </c>
      <c r="G57" s="8">
        <v>1</v>
      </c>
      <c r="H57" s="24"/>
      <c r="I57" s="24"/>
      <c r="J57" s="24"/>
      <c r="K57" s="24"/>
      <c r="L57" s="24"/>
      <c r="M57" s="24"/>
      <c r="N57" s="24"/>
      <c r="O57" s="24"/>
      <c r="P57" s="24"/>
      <c r="Q57" s="4"/>
    </row>
    <row r="58" spans="1:17" ht="23.1" customHeight="1" x14ac:dyDescent="0.15">
      <c r="A58" s="6" t="s">
        <v>170</v>
      </c>
      <c r="B58" s="6" t="s">
        <v>167</v>
      </c>
      <c r="C58" s="6" t="s">
        <v>143</v>
      </c>
      <c r="D58" s="5" t="s">
        <v>144</v>
      </c>
      <c r="E58" s="5" t="s">
        <v>145</v>
      </c>
      <c r="F58" s="21" t="s">
        <v>146</v>
      </c>
      <c r="G58" s="8">
        <v>1</v>
      </c>
      <c r="H58" s="24"/>
      <c r="I58" s="24"/>
      <c r="J58" s="24"/>
      <c r="K58" s="24"/>
      <c r="L58" s="24"/>
      <c r="M58" s="24"/>
      <c r="N58" s="24"/>
      <c r="O58" s="24"/>
      <c r="P58" s="24"/>
      <c r="Q58" s="4"/>
    </row>
    <row r="59" spans="1:17" ht="23.1" customHeight="1" x14ac:dyDescent="0.15">
      <c r="A59" s="6" t="s">
        <v>163</v>
      </c>
      <c r="B59" s="6" t="s">
        <v>167</v>
      </c>
      <c r="C59" s="6" t="s">
        <v>147</v>
      </c>
      <c r="D59" s="5" t="s">
        <v>144</v>
      </c>
      <c r="E59" s="5" t="s">
        <v>148</v>
      </c>
      <c r="F59" s="21" t="s">
        <v>146</v>
      </c>
      <c r="G59" s="8">
        <v>76</v>
      </c>
      <c r="H59" s="24"/>
      <c r="I59" s="24"/>
      <c r="J59" s="24"/>
      <c r="K59" s="24"/>
      <c r="L59" s="24"/>
      <c r="M59" s="24"/>
      <c r="N59" s="24"/>
      <c r="O59" s="24"/>
      <c r="P59" s="24"/>
      <c r="Q59" s="4"/>
    </row>
    <row r="60" spans="1:17" ht="23.1" customHeight="1" x14ac:dyDescent="0.15">
      <c r="A60" s="6" t="s">
        <v>174</v>
      </c>
      <c r="B60" s="6" t="s">
        <v>167</v>
      </c>
      <c r="C60" s="6" t="s">
        <v>149</v>
      </c>
      <c r="D60" s="5" t="s">
        <v>144</v>
      </c>
      <c r="E60" s="5" t="s">
        <v>150</v>
      </c>
      <c r="F60" s="21" t="s">
        <v>146</v>
      </c>
      <c r="G60" s="8">
        <v>62</v>
      </c>
      <c r="H60" s="24"/>
      <c r="I60" s="24"/>
      <c r="J60" s="24"/>
      <c r="K60" s="24"/>
      <c r="L60" s="24"/>
      <c r="M60" s="24"/>
      <c r="N60" s="24"/>
      <c r="O60" s="24"/>
      <c r="P60" s="24"/>
      <c r="Q60" s="4"/>
    </row>
    <row r="61" spans="1:17" ht="23.1" customHeight="1" x14ac:dyDescent="0.15">
      <c r="A61" s="6" t="s">
        <v>177</v>
      </c>
      <c r="B61" s="6" t="s">
        <v>167</v>
      </c>
      <c r="C61" s="6" t="s">
        <v>151</v>
      </c>
      <c r="D61" s="5" t="s">
        <v>144</v>
      </c>
      <c r="E61" s="5" t="s">
        <v>152</v>
      </c>
      <c r="F61" s="21" t="s">
        <v>146</v>
      </c>
      <c r="G61" s="8">
        <v>2</v>
      </c>
      <c r="H61" s="24"/>
      <c r="I61" s="24"/>
      <c r="J61" s="24"/>
      <c r="K61" s="24"/>
      <c r="L61" s="24"/>
      <c r="M61" s="24"/>
      <c r="N61" s="24"/>
      <c r="O61" s="24"/>
      <c r="P61" s="24"/>
      <c r="Q61" s="4"/>
    </row>
    <row r="62" spans="1:17" ht="23.1" customHeight="1" x14ac:dyDescent="0.15">
      <c r="A62" s="6" t="s">
        <v>179</v>
      </c>
      <c r="B62" s="6" t="s">
        <v>167</v>
      </c>
      <c r="C62" s="6" t="s">
        <v>153</v>
      </c>
      <c r="D62" s="5" t="s">
        <v>144</v>
      </c>
      <c r="E62" s="5" t="s">
        <v>154</v>
      </c>
      <c r="F62" s="21" t="s">
        <v>146</v>
      </c>
      <c r="G62" s="8">
        <v>1</v>
      </c>
      <c r="H62" s="24"/>
      <c r="I62" s="24"/>
      <c r="J62" s="24"/>
      <c r="K62" s="24"/>
      <c r="L62" s="24"/>
      <c r="M62" s="24"/>
      <c r="N62" s="24"/>
      <c r="O62" s="24"/>
      <c r="P62" s="24"/>
      <c r="Q62" s="4"/>
    </row>
    <row r="63" spans="1:17" ht="23.1" customHeight="1" x14ac:dyDescent="0.15">
      <c r="A63" s="6" t="s">
        <v>183</v>
      </c>
      <c r="B63" s="6" t="s">
        <v>167</v>
      </c>
      <c r="C63" s="6" t="s">
        <v>155</v>
      </c>
      <c r="D63" s="5" t="s">
        <v>144</v>
      </c>
      <c r="E63" s="5" t="s">
        <v>156</v>
      </c>
      <c r="F63" s="21" t="s">
        <v>146</v>
      </c>
      <c r="G63" s="8">
        <v>1</v>
      </c>
      <c r="H63" s="24"/>
      <c r="I63" s="24"/>
      <c r="J63" s="24"/>
      <c r="K63" s="24"/>
      <c r="L63" s="24"/>
      <c r="M63" s="24"/>
      <c r="N63" s="24"/>
      <c r="O63" s="24"/>
      <c r="P63" s="24"/>
      <c r="Q63" s="4"/>
    </row>
    <row r="64" spans="1:17" ht="23.1" customHeight="1" x14ac:dyDescent="0.15">
      <c r="A64" s="6" t="s">
        <v>181</v>
      </c>
      <c r="B64" s="6" t="s">
        <v>167</v>
      </c>
      <c r="C64" s="6" t="s">
        <v>157</v>
      </c>
      <c r="D64" s="5" t="s">
        <v>144</v>
      </c>
      <c r="E64" s="5" t="s">
        <v>158</v>
      </c>
      <c r="F64" s="21" t="s">
        <v>146</v>
      </c>
      <c r="G64" s="8">
        <v>1</v>
      </c>
      <c r="H64" s="24"/>
      <c r="I64" s="24"/>
      <c r="J64" s="24"/>
      <c r="K64" s="24"/>
      <c r="L64" s="24"/>
      <c r="M64" s="24"/>
      <c r="N64" s="24"/>
      <c r="O64" s="24"/>
      <c r="P64" s="24"/>
      <c r="Q64" s="4"/>
    </row>
    <row r="65" spans="1:17" ht="23.1" customHeight="1" x14ac:dyDescent="0.15">
      <c r="A65" s="6" t="s">
        <v>195</v>
      </c>
      <c r="B65" s="6" t="s">
        <v>167</v>
      </c>
      <c r="C65" s="6" t="s">
        <v>196</v>
      </c>
      <c r="D65" s="5" t="s">
        <v>197</v>
      </c>
      <c r="E65" s="5" t="s">
        <v>198</v>
      </c>
      <c r="F65" s="21" t="s">
        <v>199</v>
      </c>
      <c r="G65" s="8">
        <v>1</v>
      </c>
      <c r="H65" s="24"/>
      <c r="I65" s="24"/>
      <c r="J65" s="24"/>
      <c r="K65" s="24"/>
      <c r="L65" s="24"/>
      <c r="M65" s="24"/>
      <c r="N65" s="24"/>
      <c r="O65" s="24"/>
      <c r="P65" s="24"/>
      <c r="Q65" s="4"/>
    </row>
    <row r="66" spans="1:17" ht="23.1" customHeight="1" x14ac:dyDescent="0.15">
      <c r="D66" s="5"/>
      <c r="E66" s="5"/>
      <c r="F66" s="21"/>
      <c r="G66" s="8"/>
      <c r="H66" s="24"/>
      <c r="I66" s="24">
        <f t="shared" ref="I66:I89" si="4">TRUNC(G66*H66)</f>
        <v>0</v>
      </c>
      <c r="J66" s="24"/>
      <c r="K66" s="24"/>
      <c r="L66" s="24">
        <f t="shared" ref="L66:L67" si="5">TRUNC(G66*K66)</f>
        <v>0</v>
      </c>
      <c r="M66" s="24"/>
      <c r="N66" s="24">
        <f t="shared" ref="N66:N67" si="6">TRUNC(G66*M66)</f>
        <v>0</v>
      </c>
      <c r="O66" s="24"/>
      <c r="P66" s="24">
        <f t="shared" ref="P66:P67" si="7">SUM(I66,L66,N66)</f>
        <v>0</v>
      </c>
      <c r="Q66" s="4"/>
    </row>
    <row r="67" spans="1:17" ht="23.1" customHeight="1" x14ac:dyDescent="0.15">
      <c r="D67" s="5"/>
      <c r="E67" s="5"/>
      <c r="F67" s="21"/>
      <c r="G67" s="8"/>
      <c r="H67" s="24"/>
      <c r="I67" s="24">
        <f t="shared" si="4"/>
        <v>0</v>
      </c>
      <c r="J67" s="24"/>
      <c r="K67" s="24"/>
      <c r="L67" s="24">
        <f t="shared" si="5"/>
        <v>0</v>
      </c>
      <c r="M67" s="24"/>
      <c r="N67" s="24">
        <f t="shared" si="6"/>
        <v>0</v>
      </c>
      <c r="O67" s="24"/>
      <c r="P67" s="24">
        <f t="shared" si="7"/>
        <v>0</v>
      </c>
      <c r="Q67" s="4"/>
    </row>
    <row r="68" spans="1:17" ht="23.1" customHeight="1" x14ac:dyDescent="0.15">
      <c r="D68" s="5"/>
      <c r="E68" s="5"/>
      <c r="F68" s="21"/>
      <c r="G68" s="8"/>
      <c r="H68" s="24"/>
      <c r="I68" s="24">
        <f t="shared" si="4"/>
        <v>0</v>
      </c>
      <c r="J68" s="24"/>
      <c r="K68" s="24"/>
      <c r="L68" s="24">
        <f t="shared" ref="L68:L89" si="8">TRUNC(G68*K68)</f>
        <v>0</v>
      </c>
      <c r="M68" s="24"/>
      <c r="N68" s="24">
        <f t="shared" ref="N68:N89" si="9">TRUNC(G68*M68)</f>
        <v>0</v>
      </c>
      <c r="O68" s="24"/>
      <c r="P68" s="24">
        <f t="shared" ref="P68:P89" si="10">SUM(I68,L68,N68)</f>
        <v>0</v>
      </c>
      <c r="Q68" s="4"/>
    </row>
    <row r="69" spans="1:17" ht="23.1" customHeight="1" x14ac:dyDescent="0.15">
      <c r="D69" s="5"/>
      <c r="E69" s="5"/>
      <c r="F69" s="21"/>
      <c r="G69" s="8"/>
      <c r="H69" s="24"/>
      <c r="I69" s="24">
        <f t="shared" si="4"/>
        <v>0</v>
      </c>
      <c r="J69" s="24"/>
      <c r="K69" s="24"/>
      <c r="L69" s="24">
        <f t="shared" si="8"/>
        <v>0</v>
      </c>
      <c r="M69" s="24"/>
      <c r="N69" s="24">
        <f t="shared" si="9"/>
        <v>0</v>
      </c>
      <c r="O69" s="24"/>
      <c r="P69" s="24">
        <f t="shared" si="10"/>
        <v>0</v>
      </c>
      <c r="Q69" s="4"/>
    </row>
    <row r="70" spans="1:17" ht="23.1" customHeight="1" x14ac:dyDescent="0.15">
      <c r="D70" s="5"/>
      <c r="E70" s="5"/>
      <c r="F70" s="21"/>
      <c r="G70" s="8"/>
      <c r="H70" s="24"/>
      <c r="I70" s="24">
        <f t="shared" si="4"/>
        <v>0</v>
      </c>
      <c r="J70" s="24"/>
      <c r="K70" s="24"/>
      <c r="L70" s="24">
        <f t="shared" si="8"/>
        <v>0</v>
      </c>
      <c r="M70" s="24"/>
      <c r="N70" s="24">
        <f t="shared" si="9"/>
        <v>0</v>
      </c>
      <c r="O70" s="24"/>
      <c r="P70" s="24">
        <f t="shared" si="10"/>
        <v>0</v>
      </c>
      <c r="Q70" s="4"/>
    </row>
    <row r="71" spans="1:17" ht="23.1" customHeight="1" x14ac:dyDescent="0.15">
      <c r="D71" s="5"/>
      <c r="E71" s="5"/>
      <c r="F71" s="21"/>
      <c r="G71" s="8"/>
      <c r="H71" s="24"/>
      <c r="I71" s="24">
        <f t="shared" si="4"/>
        <v>0</v>
      </c>
      <c r="J71" s="24"/>
      <c r="K71" s="24"/>
      <c r="L71" s="24">
        <f t="shared" si="8"/>
        <v>0</v>
      </c>
      <c r="M71" s="24"/>
      <c r="N71" s="24">
        <f t="shared" si="9"/>
        <v>0</v>
      </c>
      <c r="O71" s="24"/>
      <c r="P71" s="24">
        <f t="shared" si="10"/>
        <v>0</v>
      </c>
      <c r="Q71" s="4"/>
    </row>
    <row r="72" spans="1:17" ht="23.1" customHeight="1" x14ac:dyDescent="0.15">
      <c r="D72" s="5"/>
      <c r="E72" s="5"/>
      <c r="F72" s="21"/>
      <c r="G72" s="8"/>
      <c r="H72" s="24"/>
      <c r="I72" s="24">
        <f t="shared" si="4"/>
        <v>0</v>
      </c>
      <c r="J72" s="24"/>
      <c r="K72" s="24"/>
      <c r="L72" s="24">
        <f t="shared" si="8"/>
        <v>0</v>
      </c>
      <c r="M72" s="24"/>
      <c r="N72" s="24">
        <f t="shared" si="9"/>
        <v>0</v>
      </c>
      <c r="O72" s="24"/>
      <c r="P72" s="24">
        <f t="shared" si="10"/>
        <v>0</v>
      </c>
      <c r="Q72" s="4"/>
    </row>
    <row r="73" spans="1:17" ht="23.1" customHeight="1" x14ac:dyDescent="0.15">
      <c r="D73" s="5"/>
      <c r="E73" s="5"/>
      <c r="F73" s="21"/>
      <c r="G73" s="8"/>
      <c r="H73" s="24"/>
      <c r="I73" s="24">
        <f t="shared" si="4"/>
        <v>0</v>
      </c>
      <c r="J73" s="24"/>
      <c r="K73" s="24"/>
      <c r="L73" s="24">
        <f t="shared" si="8"/>
        <v>0</v>
      </c>
      <c r="M73" s="24"/>
      <c r="N73" s="24">
        <f t="shared" si="9"/>
        <v>0</v>
      </c>
      <c r="O73" s="24"/>
      <c r="P73" s="24">
        <f t="shared" si="10"/>
        <v>0</v>
      </c>
      <c r="Q73" s="4"/>
    </row>
    <row r="74" spans="1:17" ht="23.1" customHeight="1" x14ac:dyDescent="0.15">
      <c r="D74" s="5"/>
      <c r="E74" s="5"/>
      <c r="F74" s="21"/>
      <c r="G74" s="8"/>
      <c r="H74" s="24"/>
      <c r="I74" s="24">
        <f t="shared" si="4"/>
        <v>0</v>
      </c>
      <c r="J74" s="24"/>
      <c r="K74" s="24"/>
      <c r="L74" s="24">
        <f t="shared" si="8"/>
        <v>0</v>
      </c>
      <c r="M74" s="24"/>
      <c r="N74" s="24">
        <f t="shared" si="9"/>
        <v>0</v>
      </c>
      <c r="O74" s="24"/>
      <c r="P74" s="24">
        <f t="shared" si="10"/>
        <v>0</v>
      </c>
      <c r="Q74" s="4"/>
    </row>
    <row r="75" spans="1:17" ht="23.1" customHeight="1" x14ac:dyDescent="0.15">
      <c r="D75" s="5"/>
      <c r="E75" s="5"/>
      <c r="F75" s="21"/>
      <c r="G75" s="8"/>
      <c r="H75" s="24"/>
      <c r="I75" s="24">
        <f t="shared" si="4"/>
        <v>0</v>
      </c>
      <c r="J75" s="24"/>
      <c r="K75" s="24"/>
      <c r="L75" s="24">
        <f t="shared" si="8"/>
        <v>0</v>
      </c>
      <c r="M75" s="24"/>
      <c r="N75" s="24">
        <f t="shared" si="9"/>
        <v>0</v>
      </c>
      <c r="O75" s="24"/>
      <c r="P75" s="24">
        <f t="shared" si="10"/>
        <v>0</v>
      </c>
      <c r="Q75" s="4"/>
    </row>
    <row r="76" spans="1:17" ht="23.1" customHeight="1" x14ac:dyDescent="0.15">
      <c r="D76" s="5"/>
      <c r="E76" s="5"/>
      <c r="F76" s="21"/>
      <c r="G76" s="8"/>
      <c r="H76" s="24"/>
      <c r="I76" s="24">
        <f t="shared" si="4"/>
        <v>0</v>
      </c>
      <c r="J76" s="24"/>
      <c r="K76" s="24"/>
      <c r="L76" s="24">
        <f t="shared" si="8"/>
        <v>0</v>
      </c>
      <c r="M76" s="24"/>
      <c r="N76" s="24">
        <f t="shared" si="9"/>
        <v>0</v>
      </c>
      <c r="O76" s="24"/>
      <c r="P76" s="24">
        <f t="shared" si="10"/>
        <v>0</v>
      </c>
      <c r="Q76" s="4"/>
    </row>
    <row r="77" spans="1:17" ht="23.1" customHeight="1" x14ac:dyDescent="0.15">
      <c r="D77" s="5"/>
      <c r="E77" s="5"/>
      <c r="F77" s="21"/>
      <c r="G77" s="8"/>
      <c r="H77" s="24"/>
      <c r="I77" s="24">
        <f t="shared" si="4"/>
        <v>0</v>
      </c>
      <c r="J77" s="24"/>
      <c r="K77" s="24"/>
      <c r="L77" s="24">
        <f t="shared" si="8"/>
        <v>0</v>
      </c>
      <c r="M77" s="24"/>
      <c r="N77" s="24">
        <f t="shared" si="9"/>
        <v>0</v>
      </c>
      <c r="O77" s="24"/>
      <c r="P77" s="24">
        <f t="shared" si="10"/>
        <v>0</v>
      </c>
      <c r="Q77" s="4"/>
    </row>
    <row r="78" spans="1:17" ht="23.1" customHeight="1" x14ac:dyDescent="0.15">
      <c r="D78" s="5"/>
      <c r="E78" s="5"/>
      <c r="F78" s="21"/>
      <c r="G78" s="8"/>
      <c r="H78" s="24"/>
      <c r="I78" s="24">
        <f t="shared" si="4"/>
        <v>0</v>
      </c>
      <c r="J78" s="24"/>
      <c r="K78" s="24"/>
      <c r="L78" s="24">
        <f t="shared" si="8"/>
        <v>0</v>
      </c>
      <c r="M78" s="24"/>
      <c r="N78" s="24">
        <f t="shared" si="9"/>
        <v>0</v>
      </c>
      <c r="O78" s="24"/>
      <c r="P78" s="24">
        <f t="shared" si="10"/>
        <v>0</v>
      </c>
      <c r="Q78" s="4"/>
    </row>
    <row r="79" spans="1:17" ht="23.1" customHeight="1" x14ac:dyDescent="0.15">
      <c r="D79" s="5"/>
      <c r="E79" s="5"/>
      <c r="F79" s="21"/>
      <c r="G79" s="8"/>
      <c r="H79" s="24"/>
      <c r="I79" s="24">
        <f t="shared" si="4"/>
        <v>0</v>
      </c>
      <c r="J79" s="24"/>
      <c r="K79" s="24"/>
      <c r="L79" s="24">
        <f t="shared" si="8"/>
        <v>0</v>
      </c>
      <c r="M79" s="24"/>
      <c r="N79" s="24">
        <f t="shared" si="9"/>
        <v>0</v>
      </c>
      <c r="O79" s="24"/>
      <c r="P79" s="24">
        <f t="shared" si="10"/>
        <v>0</v>
      </c>
      <c r="Q79" s="4"/>
    </row>
    <row r="80" spans="1:17" ht="23.1" customHeight="1" x14ac:dyDescent="0.15">
      <c r="D80" s="5"/>
      <c r="E80" s="5"/>
      <c r="F80" s="21"/>
      <c r="G80" s="8"/>
      <c r="H80" s="24"/>
      <c r="I80" s="24"/>
      <c r="J80" s="24"/>
      <c r="K80" s="24"/>
      <c r="L80" s="24"/>
      <c r="M80" s="24"/>
      <c r="N80" s="24"/>
      <c r="O80" s="24"/>
      <c r="P80" s="24"/>
      <c r="Q80" s="4"/>
    </row>
    <row r="81" spans="1:17" ht="23.1" customHeight="1" x14ac:dyDescent="0.15">
      <c r="D81" s="5"/>
      <c r="E81" s="5"/>
      <c r="F81" s="21"/>
      <c r="G81" s="8"/>
      <c r="H81" s="24"/>
      <c r="I81" s="24"/>
      <c r="J81" s="24"/>
      <c r="K81" s="24"/>
      <c r="L81" s="24"/>
      <c r="M81" s="24"/>
      <c r="N81" s="24"/>
      <c r="O81" s="24"/>
      <c r="P81" s="24"/>
      <c r="Q81" s="4"/>
    </row>
    <row r="82" spans="1:17" ht="23.1" customHeight="1" x14ac:dyDescent="0.15">
      <c r="D82" s="5"/>
      <c r="E82" s="5"/>
      <c r="F82" s="21"/>
      <c r="G82" s="8"/>
      <c r="H82" s="24"/>
      <c r="I82" s="24"/>
      <c r="J82" s="24"/>
      <c r="K82" s="24"/>
      <c r="L82" s="24"/>
      <c r="M82" s="24"/>
      <c r="N82" s="24"/>
      <c r="O82" s="24"/>
      <c r="P82" s="24"/>
      <c r="Q82" s="4"/>
    </row>
    <row r="83" spans="1:17" ht="23.1" customHeight="1" x14ac:dyDescent="0.15">
      <c r="D83" s="5"/>
      <c r="E83" s="5"/>
      <c r="F83" s="21"/>
      <c r="G83" s="8"/>
      <c r="H83" s="24"/>
      <c r="I83" s="24"/>
      <c r="J83" s="24"/>
      <c r="K83" s="24"/>
      <c r="L83" s="24"/>
      <c r="M83" s="24"/>
      <c r="N83" s="24"/>
      <c r="O83" s="24"/>
      <c r="P83" s="24"/>
      <c r="Q83" s="4"/>
    </row>
    <row r="84" spans="1:17" ht="23.1" customHeight="1" x14ac:dyDescent="0.15">
      <c r="D84" s="5"/>
      <c r="E84" s="5"/>
      <c r="F84" s="21"/>
      <c r="G84" s="8"/>
      <c r="H84" s="24"/>
      <c r="I84" s="24"/>
      <c r="J84" s="24"/>
      <c r="K84" s="24"/>
      <c r="L84" s="24"/>
      <c r="M84" s="24"/>
      <c r="N84" s="24"/>
      <c r="O84" s="24"/>
      <c r="P84" s="24"/>
      <c r="Q84" s="4"/>
    </row>
    <row r="85" spans="1:17" ht="23.1" customHeight="1" x14ac:dyDescent="0.15">
      <c r="D85" s="5"/>
      <c r="E85" s="5"/>
      <c r="F85" s="21"/>
      <c r="G85" s="8"/>
      <c r="H85" s="24"/>
      <c r="I85" s="24"/>
      <c r="J85" s="24"/>
      <c r="K85" s="24"/>
      <c r="L85" s="24"/>
      <c r="M85" s="24"/>
      <c r="N85" s="24"/>
      <c r="O85" s="24"/>
      <c r="P85" s="24"/>
      <c r="Q85" s="4"/>
    </row>
    <row r="86" spans="1:17" ht="23.1" customHeight="1" x14ac:dyDescent="0.15">
      <c r="D86" s="5"/>
      <c r="E86" s="5"/>
      <c r="F86" s="21"/>
      <c r="G86" s="8"/>
      <c r="H86" s="24"/>
      <c r="I86" s="24"/>
      <c r="J86" s="24"/>
      <c r="K86" s="24"/>
      <c r="L86" s="24"/>
      <c r="M86" s="24"/>
      <c r="N86" s="24"/>
      <c r="O86" s="24"/>
      <c r="P86" s="24"/>
      <c r="Q86" s="4"/>
    </row>
    <row r="87" spans="1:17" ht="23.1" customHeight="1" x14ac:dyDescent="0.15">
      <c r="D87" s="5"/>
      <c r="E87" s="5"/>
      <c r="F87" s="21"/>
      <c r="G87" s="8"/>
      <c r="H87" s="24"/>
      <c r="I87" s="24">
        <f t="shared" si="4"/>
        <v>0</v>
      </c>
      <c r="J87" s="24"/>
      <c r="K87" s="24"/>
      <c r="L87" s="24">
        <f t="shared" si="8"/>
        <v>0</v>
      </c>
      <c r="M87" s="24"/>
      <c r="N87" s="24">
        <f t="shared" si="9"/>
        <v>0</v>
      </c>
      <c r="O87" s="24"/>
      <c r="P87" s="24">
        <f t="shared" si="10"/>
        <v>0</v>
      </c>
      <c r="Q87" s="4"/>
    </row>
    <row r="88" spans="1:17" ht="23.1" customHeight="1" x14ac:dyDescent="0.15">
      <c r="D88" s="5"/>
      <c r="E88" s="5"/>
      <c r="F88" s="21"/>
      <c r="G88" s="8"/>
      <c r="H88" s="24"/>
      <c r="I88" s="24">
        <f t="shared" si="4"/>
        <v>0</v>
      </c>
      <c r="J88" s="24"/>
      <c r="K88" s="24"/>
      <c r="L88" s="24">
        <f t="shared" si="8"/>
        <v>0</v>
      </c>
      <c r="M88" s="24"/>
      <c r="N88" s="24">
        <f t="shared" si="9"/>
        <v>0</v>
      </c>
      <c r="O88" s="24"/>
      <c r="P88" s="24">
        <f t="shared" si="10"/>
        <v>0</v>
      </c>
      <c r="Q88" s="4"/>
    </row>
    <row r="89" spans="1:17" ht="23.1" customHeight="1" x14ac:dyDescent="0.15">
      <c r="D89" s="5"/>
      <c r="E89" s="5"/>
      <c r="F89" s="21"/>
      <c r="G89" s="8"/>
      <c r="H89" s="24"/>
      <c r="I89" s="24">
        <f t="shared" si="4"/>
        <v>0</v>
      </c>
      <c r="J89" s="24"/>
      <c r="K89" s="24"/>
      <c r="L89" s="24">
        <f t="shared" si="8"/>
        <v>0</v>
      </c>
      <c r="M89" s="24"/>
      <c r="N89" s="24">
        <f t="shared" si="9"/>
        <v>0</v>
      </c>
      <c r="O89" s="24"/>
      <c r="P89" s="24">
        <f t="shared" si="10"/>
        <v>0</v>
      </c>
      <c r="Q89" s="4"/>
    </row>
    <row r="90" spans="1:17" ht="23.1" customHeight="1" x14ac:dyDescent="0.15">
      <c r="B90" s="6" t="s">
        <v>200</v>
      </c>
      <c r="D90" s="5" t="s">
        <v>201</v>
      </c>
      <c r="E90" s="5"/>
      <c r="F90" s="21"/>
      <c r="G90" s="8"/>
      <c r="H90" s="24"/>
      <c r="I90" s="24">
        <f>TRUNC(SUM(I33:I89))</f>
        <v>0</v>
      </c>
      <c r="J90" s="24"/>
      <c r="K90" s="24"/>
      <c r="L90" s="24">
        <f>TRUNC(SUM(L33:L89))</f>
        <v>0</v>
      </c>
      <c r="M90" s="24"/>
      <c r="N90" s="24">
        <f>TRUNC(SUM(N33:N89))</f>
        <v>0</v>
      </c>
      <c r="O90" s="24"/>
      <c r="P90" s="24">
        <f>TRUNC(SUM(P33:P89))</f>
        <v>0</v>
      </c>
      <c r="Q90" s="4"/>
    </row>
    <row r="91" spans="1:17" ht="23.1" customHeight="1" x14ac:dyDescent="0.15">
      <c r="B91" s="6" t="s">
        <v>160</v>
      </c>
      <c r="D91" s="48" t="s">
        <v>185</v>
      </c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50"/>
    </row>
    <row r="92" spans="1:17" ht="23.1" customHeight="1" x14ac:dyDescent="0.15">
      <c r="A92" s="6" t="s">
        <v>230</v>
      </c>
      <c r="B92" s="6" t="s">
        <v>186</v>
      </c>
      <c r="C92" s="6" t="s">
        <v>124</v>
      </c>
      <c r="D92" s="5" t="s">
        <v>125</v>
      </c>
      <c r="E92" s="5"/>
      <c r="F92" s="21" t="s">
        <v>65</v>
      </c>
      <c r="G92" s="8">
        <v>10</v>
      </c>
      <c r="H92" s="24"/>
      <c r="I92" s="24"/>
      <c r="J92" s="24"/>
      <c r="K92" s="24"/>
      <c r="L92" s="24"/>
      <c r="M92" s="24"/>
      <c r="N92" s="24"/>
      <c r="O92" s="24"/>
      <c r="P92" s="24"/>
      <c r="Q92" s="4"/>
    </row>
    <row r="93" spans="1:17" ht="23.1" customHeight="1" x14ac:dyDescent="0.15">
      <c r="A93" s="6" t="s">
        <v>231</v>
      </c>
      <c r="B93" s="6" t="s">
        <v>186</v>
      </c>
      <c r="C93" s="6" t="s">
        <v>131</v>
      </c>
      <c r="D93" s="5" t="s">
        <v>132</v>
      </c>
      <c r="E93" s="5" t="s">
        <v>133</v>
      </c>
      <c r="F93" s="21" t="s">
        <v>65</v>
      </c>
      <c r="G93" s="8">
        <v>5</v>
      </c>
      <c r="H93" s="24"/>
      <c r="I93" s="24"/>
      <c r="J93" s="24"/>
      <c r="K93" s="24"/>
      <c r="L93" s="24"/>
      <c r="M93" s="24"/>
      <c r="N93" s="24"/>
      <c r="O93" s="24"/>
      <c r="P93" s="24"/>
      <c r="Q93" s="4"/>
    </row>
    <row r="94" spans="1:17" ht="23.1" customHeight="1" x14ac:dyDescent="0.15">
      <c r="A94" s="6" t="s">
        <v>232</v>
      </c>
      <c r="B94" s="6" t="s">
        <v>186</v>
      </c>
      <c r="C94" s="6" t="s">
        <v>137</v>
      </c>
      <c r="D94" s="5" t="s">
        <v>138</v>
      </c>
      <c r="E94" s="5" t="s">
        <v>136</v>
      </c>
      <c r="F94" s="21" t="s">
        <v>65</v>
      </c>
      <c r="G94" s="8">
        <v>21</v>
      </c>
      <c r="H94" s="24"/>
      <c r="I94" s="24"/>
      <c r="J94" s="24"/>
      <c r="K94" s="24"/>
      <c r="L94" s="24"/>
      <c r="M94" s="24"/>
      <c r="N94" s="24"/>
      <c r="O94" s="24"/>
      <c r="P94" s="24"/>
      <c r="Q94" s="4"/>
    </row>
    <row r="95" spans="1:17" ht="23.1" customHeight="1" x14ac:dyDescent="0.15">
      <c r="A95" s="6" t="s">
        <v>233</v>
      </c>
      <c r="B95" s="6" t="s">
        <v>186</v>
      </c>
      <c r="C95" s="6" t="s">
        <v>139</v>
      </c>
      <c r="D95" s="5" t="s">
        <v>140</v>
      </c>
      <c r="E95" s="5" t="s">
        <v>136</v>
      </c>
      <c r="F95" s="21" t="s">
        <v>65</v>
      </c>
      <c r="G95" s="8">
        <v>2</v>
      </c>
      <c r="H95" s="24"/>
      <c r="I95" s="24"/>
      <c r="J95" s="24"/>
      <c r="K95" s="24"/>
      <c r="L95" s="24"/>
      <c r="M95" s="24"/>
      <c r="N95" s="24"/>
      <c r="O95" s="24"/>
      <c r="P95" s="24"/>
      <c r="Q95" s="4"/>
    </row>
    <row r="96" spans="1:17" ht="23.1" customHeight="1" x14ac:dyDescent="0.15">
      <c r="A96" s="6" t="s">
        <v>177</v>
      </c>
      <c r="B96" s="6" t="s">
        <v>186</v>
      </c>
      <c r="C96" s="6" t="s">
        <v>151</v>
      </c>
      <c r="D96" s="5" t="s">
        <v>144</v>
      </c>
      <c r="E96" s="5" t="s">
        <v>152</v>
      </c>
      <c r="F96" s="21" t="s">
        <v>146</v>
      </c>
      <c r="G96" s="8">
        <v>3</v>
      </c>
      <c r="H96" s="24"/>
      <c r="I96" s="24"/>
      <c r="J96" s="24"/>
      <c r="K96" s="24"/>
      <c r="L96" s="24"/>
      <c r="M96" s="24"/>
      <c r="N96" s="24"/>
      <c r="O96" s="24"/>
      <c r="P96" s="24"/>
      <c r="Q96" s="4"/>
    </row>
    <row r="97" spans="1:17" ht="23.1" customHeight="1" x14ac:dyDescent="0.15">
      <c r="A97" s="6" t="s">
        <v>195</v>
      </c>
      <c r="B97" s="6" t="s">
        <v>186</v>
      </c>
      <c r="C97" s="6" t="s">
        <v>196</v>
      </c>
      <c r="D97" s="5" t="s">
        <v>197</v>
      </c>
      <c r="E97" s="5" t="s">
        <v>198</v>
      </c>
      <c r="F97" s="21" t="s">
        <v>199</v>
      </c>
      <c r="G97" s="8">
        <v>1</v>
      </c>
      <c r="H97" s="24"/>
      <c r="I97" s="24"/>
      <c r="J97" s="24"/>
      <c r="K97" s="24"/>
      <c r="L97" s="24"/>
      <c r="M97" s="24"/>
      <c r="N97" s="24"/>
      <c r="O97" s="24"/>
      <c r="P97" s="24"/>
      <c r="Q97" s="4"/>
    </row>
    <row r="98" spans="1:17" ht="23.1" customHeight="1" x14ac:dyDescent="0.15">
      <c r="D98" s="5"/>
      <c r="E98" s="5"/>
      <c r="F98" s="21"/>
      <c r="G98" s="8"/>
      <c r="H98" s="24"/>
      <c r="I98" s="24"/>
      <c r="J98" s="24"/>
      <c r="K98" s="24"/>
      <c r="L98" s="24"/>
      <c r="M98" s="24"/>
      <c r="N98" s="24"/>
      <c r="O98" s="24"/>
      <c r="P98" s="24"/>
      <c r="Q98" s="4"/>
    </row>
    <row r="99" spans="1:17" ht="23.1" customHeight="1" x14ac:dyDescent="0.15">
      <c r="D99" s="5"/>
      <c r="E99" s="5"/>
      <c r="F99" s="21"/>
      <c r="G99" s="8"/>
      <c r="H99" s="24"/>
      <c r="I99" s="24">
        <f t="shared" ref="I99:I118" si="11">TRUNC(G99*H99)</f>
        <v>0</v>
      </c>
      <c r="J99" s="24"/>
      <c r="K99" s="24"/>
      <c r="L99" s="24">
        <f t="shared" ref="L99:L118" si="12">TRUNC(G99*K99)</f>
        <v>0</v>
      </c>
      <c r="M99" s="24"/>
      <c r="N99" s="24">
        <f t="shared" ref="N99:N118" si="13">TRUNC(G99*M99)</f>
        <v>0</v>
      </c>
      <c r="O99" s="24"/>
      <c r="P99" s="24">
        <f t="shared" ref="P99:P118" si="14">SUM(I99,L99,N99)</f>
        <v>0</v>
      </c>
      <c r="Q99" s="4"/>
    </row>
    <row r="100" spans="1:17" ht="23.1" customHeight="1" x14ac:dyDescent="0.15">
      <c r="D100" s="5"/>
      <c r="E100" s="5"/>
      <c r="F100" s="21"/>
      <c r="G100" s="8"/>
      <c r="H100" s="24"/>
      <c r="I100" s="24">
        <f t="shared" si="11"/>
        <v>0</v>
      </c>
      <c r="J100" s="24"/>
      <c r="K100" s="24"/>
      <c r="L100" s="24">
        <f t="shared" si="12"/>
        <v>0</v>
      </c>
      <c r="M100" s="24"/>
      <c r="N100" s="24">
        <f t="shared" si="13"/>
        <v>0</v>
      </c>
      <c r="O100" s="24"/>
      <c r="P100" s="24">
        <f t="shared" si="14"/>
        <v>0</v>
      </c>
      <c r="Q100" s="4"/>
    </row>
    <row r="101" spans="1:17" ht="23.1" customHeight="1" x14ac:dyDescent="0.15">
      <c r="D101" s="5"/>
      <c r="E101" s="5"/>
      <c r="F101" s="21"/>
      <c r="G101" s="8"/>
      <c r="H101" s="24"/>
      <c r="I101" s="24">
        <f t="shared" si="11"/>
        <v>0</v>
      </c>
      <c r="J101" s="24"/>
      <c r="K101" s="24"/>
      <c r="L101" s="24">
        <f t="shared" si="12"/>
        <v>0</v>
      </c>
      <c r="M101" s="24"/>
      <c r="N101" s="24">
        <f t="shared" si="13"/>
        <v>0</v>
      </c>
      <c r="O101" s="24"/>
      <c r="P101" s="24">
        <f t="shared" si="14"/>
        <v>0</v>
      </c>
      <c r="Q101" s="4"/>
    </row>
    <row r="102" spans="1:17" ht="23.1" customHeight="1" x14ac:dyDescent="0.15">
      <c r="D102" s="5"/>
      <c r="E102" s="5"/>
      <c r="F102" s="21"/>
      <c r="G102" s="8"/>
      <c r="H102" s="24"/>
      <c r="I102" s="24">
        <f t="shared" si="11"/>
        <v>0</v>
      </c>
      <c r="J102" s="24"/>
      <c r="K102" s="24"/>
      <c r="L102" s="24">
        <f t="shared" si="12"/>
        <v>0</v>
      </c>
      <c r="M102" s="24"/>
      <c r="N102" s="24">
        <f t="shared" si="13"/>
        <v>0</v>
      </c>
      <c r="O102" s="24"/>
      <c r="P102" s="24">
        <f t="shared" si="14"/>
        <v>0</v>
      </c>
      <c r="Q102" s="4"/>
    </row>
    <row r="103" spans="1:17" ht="23.1" customHeight="1" x14ac:dyDescent="0.15">
      <c r="D103" s="5"/>
      <c r="E103" s="5"/>
      <c r="F103" s="21"/>
      <c r="G103" s="8"/>
      <c r="H103" s="24"/>
      <c r="I103" s="24">
        <f t="shared" si="11"/>
        <v>0</v>
      </c>
      <c r="J103" s="24"/>
      <c r="K103" s="24"/>
      <c r="L103" s="24">
        <f t="shared" si="12"/>
        <v>0</v>
      </c>
      <c r="M103" s="24"/>
      <c r="N103" s="24">
        <f t="shared" si="13"/>
        <v>0</v>
      </c>
      <c r="O103" s="24"/>
      <c r="P103" s="24">
        <f t="shared" si="14"/>
        <v>0</v>
      </c>
      <c r="Q103" s="4"/>
    </row>
    <row r="104" spans="1:17" ht="23.1" customHeight="1" x14ac:dyDescent="0.15">
      <c r="D104" s="5"/>
      <c r="E104" s="5"/>
      <c r="F104" s="21"/>
      <c r="G104" s="8"/>
      <c r="H104" s="24"/>
      <c r="I104" s="24">
        <f t="shared" si="11"/>
        <v>0</v>
      </c>
      <c r="J104" s="24"/>
      <c r="K104" s="24"/>
      <c r="L104" s="24">
        <f t="shared" si="12"/>
        <v>0</v>
      </c>
      <c r="M104" s="24"/>
      <c r="N104" s="24">
        <f t="shared" si="13"/>
        <v>0</v>
      </c>
      <c r="O104" s="24"/>
      <c r="P104" s="24">
        <f t="shared" si="14"/>
        <v>0</v>
      </c>
      <c r="Q104" s="4"/>
    </row>
    <row r="105" spans="1:17" ht="23.1" customHeight="1" x14ac:dyDescent="0.15">
      <c r="D105" s="5"/>
      <c r="E105" s="5"/>
      <c r="F105" s="21"/>
      <c r="G105" s="8"/>
      <c r="H105" s="24"/>
      <c r="I105" s="24">
        <f t="shared" si="11"/>
        <v>0</v>
      </c>
      <c r="J105" s="24"/>
      <c r="K105" s="24"/>
      <c r="L105" s="24">
        <f t="shared" si="12"/>
        <v>0</v>
      </c>
      <c r="M105" s="24"/>
      <c r="N105" s="24">
        <f t="shared" si="13"/>
        <v>0</v>
      </c>
      <c r="O105" s="24"/>
      <c r="P105" s="24">
        <f t="shared" si="14"/>
        <v>0</v>
      </c>
      <c r="Q105" s="4"/>
    </row>
    <row r="106" spans="1:17" ht="23.1" customHeight="1" x14ac:dyDescent="0.15">
      <c r="D106" s="5"/>
      <c r="E106" s="5"/>
      <c r="F106" s="21"/>
      <c r="G106" s="8"/>
      <c r="H106" s="24"/>
      <c r="I106" s="24">
        <f t="shared" si="11"/>
        <v>0</v>
      </c>
      <c r="J106" s="24"/>
      <c r="K106" s="24"/>
      <c r="L106" s="24">
        <f t="shared" si="12"/>
        <v>0</v>
      </c>
      <c r="M106" s="24"/>
      <c r="N106" s="24">
        <f t="shared" si="13"/>
        <v>0</v>
      </c>
      <c r="O106" s="24"/>
      <c r="P106" s="24">
        <f t="shared" si="14"/>
        <v>0</v>
      </c>
      <c r="Q106" s="4"/>
    </row>
    <row r="107" spans="1:17" ht="23.1" customHeight="1" x14ac:dyDescent="0.15">
      <c r="D107" s="5"/>
      <c r="E107" s="5"/>
      <c r="F107" s="21"/>
      <c r="G107" s="8"/>
      <c r="H107" s="24"/>
      <c r="I107" s="24">
        <f t="shared" si="11"/>
        <v>0</v>
      </c>
      <c r="J107" s="24"/>
      <c r="K107" s="24"/>
      <c r="L107" s="24">
        <f t="shared" si="12"/>
        <v>0</v>
      </c>
      <c r="M107" s="24"/>
      <c r="N107" s="24">
        <f t="shared" si="13"/>
        <v>0</v>
      </c>
      <c r="O107" s="24"/>
      <c r="P107" s="24">
        <f t="shared" si="14"/>
        <v>0</v>
      </c>
      <c r="Q107" s="4"/>
    </row>
    <row r="108" spans="1:17" ht="23.1" customHeight="1" x14ac:dyDescent="0.15">
      <c r="D108" s="5"/>
      <c r="E108" s="5"/>
      <c r="F108" s="21"/>
      <c r="G108" s="8"/>
      <c r="H108" s="24"/>
      <c r="I108" s="24">
        <f t="shared" si="11"/>
        <v>0</v>
      </c>
      <c r="J108" s="24"/>
      <c r="K108" s="24"/>
      <c r="L108" s="24">
        <f t="shared" si="12"/>
        <v>0</v>
      </c>
      <c r="M108" s="24"/>
      <c r="N108" s="24">
        <f t="shared" si="13"/>
        <v>0</v>
      </c>
      <c r="O108" s="24"/>
      <c r="P108" s="24">
        <f t="shared" si="14"/>
        <v>0</v>
      </c>
      <c r="Q108" s="4"/>
    </row>
    <row r="109" spans="1:17" ht="23.1" customHeight="1" x14ac:dyDescent="0.15">
      <c r="D109" s="5"/>
      <c r="E109" s="5"/>
      <c r="F109" s="21"/>
      <c r="G109" s="8"/>
      <c r="H109" s="24"/>
      <c r="I109" s="24">
        <f t="shared" si="11"/>
        <v>0</v>
      </c>
      <c r="J109" s="24"/>
      <c r="K109" s="24"/>
      <c r="L109" s="24">
        <f t="shared" si="12"/>
        <v>0</v>
      </c>
      <c r="M109" s="24"/>
      <c r="N109" s="24">
        <f t="shared" si="13"/>
        <v>0</v>
      </c>
      <c r="O109" s="24"/>
      <c r="P109" s="24">
        <f t="shared" si="14"/>
        <v>0</v>
      </c>
      <c r="Q109" s="4"/>
    </row>
    <row r="110" spans="1:17" ht="23.1" customHeight="1" x14ac:dyDescent="0.15">
      <c r="D110" s="5"/>
      <c r="E110" s="5"/>
      <c r="F110" s="21"/>
      <c r="G110" s="8"/>
      <c r="H110" s="24"/>
      <c r="I110" s="24">
        <f t="shared" si="11"/>
        <v>0</v>
      </c>
      <c r="J110" s="24"/>
      <c r="K110" s="24"/>
      <c r="L110" s="24">
        <f t="shared" si="12"/>
        <v>0</v>
      </c>
      <c r="M110" s="24"/>
      <c r="N110" s="24">
        <f t="shared" si="13"/>
        <v>0</v>
      </c>
      <c r="O110" s="24"/>
      <c r="P110" s="24">
        <f t="shared" si="14"/>
        <v>0</v>
      </c>
      <c r="Q110" s="4"/>
    </row>
    <row r="111" spans="1:17" ht="23.1" customHeight="1" x14ac:dyDescent="0.15">
      <c r="D111" s="5"/>
      <c r="E111" s="5"/>
      <c r="F111" s="21"/>
      <c r="G111" s="8"/>
      <c r="H111" s="24"/>
      <c r="I111" s="24">
        <f t="shared" si="11"/>
        <v>0</v>
      </c>
      <c r="J111" s="24"/>
      <c r="K111" s="24"/>
      <c r="L111" s="24">
        <f t="shared" si="12"/>
        <v>0</v>
      </c>
      <c r="M111" s="24"/>
      <c r="N111" s="24">
        <f t="shared" si="13"/>
        <v>0</v>
      </c>
      <c r="O111" s="24"/>
      <c r="P111" s="24">
        <f t="shared" si="14"/>
        <v>0</v>
      </c>
      <c r="Q111" s="4"/>
    </row>
    <row r="112" spans="1:17" ht="23.1" customHeight="1" x14ac:dyDescent="0.15">
      <c r="D112" s="5"/>
      <c r="E112" s="5"/>
      <c r="F112" s="21"/>
      <c r="G112" s="8"/>
      <c r="H112" s="24"/>
      <c r="I112" s="24">
        <f t="shared" si="11"/>
        <v>0</v>
      </c>
      <c r="J112" s="24"/>
      <c r="K112" s="24"/>
      <c r="L112" s="24">
        <f t="shared" si="12"/>
        <v>0</v>
      </c>
      <c r="M112" s="24"/>
      <c r="N112" s="24">
        <f t="shared" si="13"/>
        <v>0</v>
      </c>
      <c r="O112" s="24"/>
      <c r="P112" s="24">
        <f t="shared" si="14"/>
        <v>0</v>
      </c>
      <c r="Q112" s="4"/>
    </row>
    <row r="113" spans="1:17" ht="23.1" customHeight="1" x14ac:dyDescent="0.15">
      <c r="D113" s="5"/>
      <c r="E113" s="5"/>
      <c r="F113" s="21"/>
      <c r="G113" s="8"/>
      <c r="H113" s="24"/>
      <c r="I113" s="24"/>
      <c r="J113" s="24"/>
      <c r="K113" s="24"/>
      <c r="L113" s="24"/>
      <c r="M113" s="24"/>
      <c r="N113" s="24"/>
      <c r="O113" s="24"/>
      <c r="P113" s="24"/>
      <c r="Q113" s="4"/>
    </row>
    <row r="114" spans="1:17" ht="23.1" customHeight="1" x14ac:dyDescent="0.15">
      <c r="D114" s="5"/>
      <c r="E114" s="5"/>
      <c r="F114" s="21"/>
      <c r="G114" s="8"/>
      <c r="H114" s="24"/>
      <c r="I114" s="24"/>
      <c r="J114" s="24"/>
      <c r="K114" s="24"/>
      <c r="L114" s="24"/>
      <c r="M114" s="24"/>
      <c r="N114" s="24"/>
      <c r="O114" s="24"/>
      <c r="P114" s="24"/>
      <c r="Q114" s="4"/>
    </row>
    <row r="115" spans="1:17" ht="23.1" customHeight="1" x14ac:dyDescent="0.15">
      <c r="D115" s="5"/>
      <c r="E115" s="5"/>
      <c r="F115" s="21"/>
      <c r="G115" s="8"/>
      <c r="H115" s="24"/>
      <c r="I115" s="24"/>
      <c r="J115" s="24"/>
      <c r="K115" s="24"/>
      <c r="L115" s="24"/>
      <c r="M115" s="24"/>
      <c r="N115" s="24"/>
      <c r="O115" s="24"/>
      <c r="P115" s="24"/>
      <c r="Q115" s="4"/>
    </row>
    <row r="116" spans="1:17" ht="23.1" customHeight="1" x14ac:dyDescent="0.15">
      <c r="D116" s="5"/>
      <c r="E116" s="5"/>
      <c r="F116" s="21"/>
      <c r="G116" s="8"/>
      <c r="H116" s="24"/>
      <c r="I116" s="24">
        <f t="shared" si="11"/>
        <v>0</v>
      </c>
      <c r="J116" s="24"/>
      <c r="K116" s="24"/>
      <c r="L116" s="24">
        <f t="shared" si="12"/>
        <v>0</v>
      </c>
      <c r="M116" s="24"/>
      <c r="N116" s="24">
        <f t="shared" si="13"/>
        <v>0</v>
      </c>
      <c r="O116" s="24"/>
      <c r="P116" s="24">
        <f t="shared" si="14"/>
        <v>0</v>
      </c>
      <c r="Q116" s="4"/>
    </row>
    <row r="117" spans="1:17" ht="23.1" customHeight="1" x14ac:dyDescent="0.15">
      <c r="D117" s="5"/>
      <c r="E117" s="5"/>
      <c r="F117" s="21"/>
      <c r="G117" s="8"/>
      <c r="H117" s="24"/>
      <c r="I117" s="24">
        <f t="shared" si="11"/>
        <v>0</v>
      </c>
      <c r="J117" s="24"/>
      <c r="K117" s="24"/>
      <c r="L117" s="24">
        <f t="shared" si="12"/>
        <v>0</v>
      </c>
      <c r="M117" s="24"/>
      <c r="N117" s="24">
        <f t="shared" si="13"/>
        <v>0</v>
      </c>
      <c r="O117" s="24"/>
      <c r="P117" s="24">
        <f t="shared" si="14"/>
        <v>0</v>
      </c>
      <c r="Q117" s="4"/>
    </row>
    <row r="118" spans="1:17" ht="23.1" customHeight="1" x14ac:dyDescent="0.15">
      <c r="D118" s="5"/>
      <c r="E118" s="5"/>
      <c r="F118" s="21"/>
      <c r="G118" s="8"/>
      <c r="H118" s="24"/>
      <c r="I118" s="24">
        <f t="shared" si="11"/>
        <v>0</v>
      </c>
      <c r="J118" s="24"/>
      <c r="K118" s="24"/>
      <c r="L118" s="24">
        <f t="shared" si="12"/>
        <v>0</v>
      </c>
      <c r="M118" s="24"/>
      <c r="N118" s="24">
        <f t="shared" si="13"/>
        <v>0</v>
      </c>
      <c r="O118" s="24"/>
      <c r="P118" s="24">
        <f t="shared" si="14"/>
        <v>0</v>
      </c>
      <c r="Q118" s="4"/>
    </row>
    <row r="119" spans="1:17" ht="23.1" customHeight="1" x14ac:dyDescent="0.15">
      <c r="B119" s="6" t="s">
        <v>200</v>
      </c>
      <c r="D119" s="5" t="s">
        <v>201</v>
      </c>
      <c r="E119" s="5"/>
      <c r="F119" s="21"/>
      <c r="G119" s="8"/>
      <c r="H119" s="24"/>
      <c r="I119" s="24">
        <f>TRUNC(SUM(I91:I118))</f>
        <v>0</v>
      </c>
      <c r="J119" s="24"/>
      <c r="K119" s="24"/>
      <c r="L119" s="24">
        <f>TRUNC(SUM(L91:L118))</f>
        <v>0</v>
      </c>
      <c r="M119" s="24"/>
      <c r="N119" s="24">
        <f>TRUNC(SUM(N91:N118))</f>
        <v>0</v>
      </c>
      <c r="O119" s="24"/>
      <c r="P119" s="24">
        <f>TRUNC(SUM(P91:P118))</f>
        <v>0</v>
      </c>
      <c r="Q119" s="4"/>
    </row>
    <row r="120" spans="1:17" ht="23.1" customHeight="1" x14ac:dyDescent="0.15">
      <c r="B120" s="6" t="s">
        <v>160</v>
      </c>
      <c r="D120" s="48" t="s">
        <v>189</v>
      </c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50"/>
    </row>
    <row r="121" spans="1:17" ht="23.1" customHeight="1" x14ac:dyDescent="0.15">
      <c r="A121" s="6" t="s">
        <v>202</v>
      </c>
      <c r="B121" s="6" t="s">
        <v>190</v>
      </c>
      <c r="C121" s="6" t="s">
        <v>56</v>
      </c>
      <c r="D121" s="5" t="s">
        <v>57</v>
      </c>
      <c r="E121" s="5" t="s">
        <v>58</v>
      </c>
      <c r="F121" s="21" t="s">
        <v>59</v>
      </c>
      <c r="G121" s="8">
        <v>739</v>
      </c>
      <c r="H121" s="24"/>
      <c r="I121" s="24"/>
      <c r="J121" s="24"/>
      <c r="K121" s="24"/>
      <c r="L121" s="24"/>
      <c r="M121" s="24"/>
      <c r="N121" s="24"/>
      <c r="O121" s="24"/>
      <c r="P121" s="24"/>
      <c r="Q121" s="4"/>
    </row>
    <row r="122" spans="1:17" ht="23.1" customHeight="1" x14ac:dyDescent="0.15">
      <c r="A122" s="6" t="s">
        <v>204</v>
      </c>
      <c r="B122" s="6" t="s">
        <v>190</v>
      </c>
      <c r="C122" s="6" t="s">
        <v>205</v>
      </c>
      <c r="D122" s="5" t="s">
        <v>206</v>
      </c>
      <c r="E122" s="5" t="s">
        <v>207</v>
      </c>
      <c r="F122" s="21" t="s">
        <v>199</v>
      </c>
      <c r="G122" s="8">
        <v>1</v>
      </c>
      <c r="H122" s="24"/>
      <c r="I122" s="24"/>
      <c r="J122" s="24"/>
      <c r="K122" s="24"/>
      <c r="L122" s="24"/>
      <c r="M122" s="24"/>
      <c r="N122" s="24"/>
      <c r="O122" s="24"/>
      <c r="P122" s="24"/>
      <c r="Q122" s="4"/>
    </row>
    <row r="123" spans="1:17" ht="23.1" customHeight="1" x14ac:dyDescent="0.15">
      <c r="A123" s="6" t="s">
        <v>234</v>
      </c>
      <c r="B123" s="6" t="s">
        <v>190</v>
      </c>
      <c r="C123" s="6" t="s">
        <v>62</v>
      </c>
      <c r="D123" s="5" t="s">
        <v>63</v>
      </c>
      <c r="E123" s="5" t="s">
        <v>64</v>
      </c>
      <c r="F123" s="21" t="s">
        <v>65</v>
      </c>
      <c r="G123" s="8">
        <v>56</v>
      </c>
      <c r="H123" s="24"/>
      <c r="I123" s="24"/>
      <c r="J123" s="24"/>
      <c r="K123" s="24"/>
      <c r="L123" s="24"/>
      <c r="M123" s="24"/>
      <c r="N123" s="24"/>
      <c r="O123" s="24"/>
      <c r="P123" s="24"/>
      <c r="Q123" s="4"/>
    </row>
    <row r="124" spans="1:17" ht="23.1" customHeight="1" x14ac:dyDescent="0.15">
      <c r="A124" s="6" t="s">
        <v>208</v>
      </c>
      <c r="B124" s="6" t="s">
        <v>190</v>
      </c>
      <c r="C124" s="6" t="s">
        <v>66</v>
      </c>
      <c r="D124" s="5" t="s">
        <v>67</v>
      </c>
      <c r="E124" s="5" t="s">
        <v>68</v>
      </c>
      <c r="F124" s="21" t="s">
        <v>65</v>
      </c>
      <c r="G124" s="8">
        <v>49</v>
      </c>
      <c r="H124" s="24"/>
      <c r="I124" s="24"/>
      <c r="J124" s="24"/>
      <c r="K124" s="24"/>
      <c r="L124" s="24"/>
      <c r="M124" s="24"/>
      <c r="N124" s="24"/>
      <c r="O124" s="24"/>
      <c r="P124" s="24"/>
      <c r="Q124" s="4"/>
    </row>
    <row r="125" spans="1:17" ht="23.1" customHeight="1" x14ac:dyDescent="0.15">
      <c r="A125" s="6" t="s">
        <v>235</v>
      </c>
      <c r="B125" s="6" t="s">
        <v>190</v>
      </c>
      <c r="C125" s="6" t="s">
        <v>72</v>
      </c>
      <c r="D125" s="5" t="s">
        <v>73</v>
      </c>
      <c r="E125" s="5" t="s">
        <v>74</v>
      </c>
      <c r="F125" s="21" t="s">
        <v>65</v>
      </c>
      <c r="G125" s="8">
        <v>56</v>
      </c>
      <c r="H125" s="24"/>
      <c r="I125" s="24"/>
      <c r="J125" s="24"/>
      <c r="K125" s="24"/>
      <c r="L125" s="24"/>
      <c r="M125" s="24"/>
      <c r="N125" s="24"/>
      <c r="O125" s="24"/>
      <c r="P125" s="24"/>
      <c r="Q125" s="4"/>
    </row>
    <row r="126" spans="1:17" ht="23.1" customHeight="1" x14ac:dyDescent="0.15">
      <c r="A126" s="6" t="s">
        <v>236</v>
      </c>
      <c r="B126" s="6" t="s">
        <v>190</v>
      </c>
      <c r="C126" s="6" t="s">
        <v>89</v>
      </c>
      <c r="D126" s="5" t="s">
        <v>90</v>
      </c>
      <c r="E126" s="5" t="s">
        <v>91</v>
      </c>
      <c r="F126" s="21" t="s">
        <v>59</v>
      </c>
      <c r="G126" s="8">
        <v>1870</v>
      </c>
      <c r="H126" s="24"/>
      <c r="I126" s="24"/>
      <c r="J126" s="24"/>
      <c r="K126" s="24"/>
      <c r="L126" s="24"/>
      <c r="M126" s="24"/>
      <c r="N126" s="24"/>
      <c r="O126" s="24"/>
      <c r="P126" s="24"/>
      <c r="Q126" s="4"/>
    </row>
    <row r="127" spans="1:17" ht="23.1" customHeight="1" x14ac:dyDescent="0.15">
      <c r="A127" s="6" t="s">
        <v>237</v>
      </c>
      <c r="B127" s="6" t="s">
        <v>190</v>
      </c>
      <c r="C127" s="6" t="s">
        <v>103</v>
      </c>
      <c r="D127" s="5" t="s">
        <v>104</v>
      </c>
      <c r="E127" s="5" t="s">
        <v>105</v>
      </c>
      <c r="F127" s="21" t="s">
        <v>65</v>
      </c>
      <c r="G127" s="8">
        <v>36</v>
      </c>
      <c r="H127" s="24"/>
      <c r="I127" s="24"/>
      <c r="J127" s="24"/>
      <c r="K127" s="24"/>
      <c r="L127" s="24"/>
      <c r="M127" s="24"/>
      <c r="N127" s="24"/>
      <c r="O127" s="24"/>
      <c r="P127" s="24"/>
      <c r="Q127" s="4"/>
    </row>
    <row r="128" spans="1:17" ht="23.1" customHeight="1" x14ac:dyDescent="0.15">
      <c r="A128" s="6" t="s">
        <v>238</v>
      </c>
      <c r="B128" s="6" t="s">
        <v>190</v>
      </c>
      <c r="C128" s="6" t="s">
        <v>126</v>
      </c>
      <c r="D128" s="5" t="s">
        <v>127</v>
      </c>
      <c r="E128" s="5" t="s">
        <v>128</v>
      </c>
      <c r="F128" s="21" t="s">
        <v>65</v>
      </c>
      <c r="G128" s="8">
        <v>49</v>
      </c>
      <c r="H128" s="24"/>
      <c r="I128" s="24"/>
      <c r="J128" s="24"/>
      <c r="K128" s="24"/>
      <c r="L128" s="24"/>
      <c r="M128" s="24"/>
      <c r="N128" s="24"/>
      <c r="O128" s="24"/>
      <c r="P128" s="24"/>
      <c r="Q128" s="4"/>
    </row>
    <row r="129" spans="1:17" ht="23.1" customHeight="1" x14ac:dyDescent="0.15">
      <c r="A129" s="6" t="s">
        <v>239</v>
      </c>
      <c r="B129" s="6" t="s">
        <v>190</v>
      </c>
      <c r="C129" s="6" t="s">
        <v>134</v>
      </c>
      <c r="D129" s="5" t="s">
        <v>135</v>
      </c>
      <c r="E129" s="5" t="s">
        <v>136</v>
      </c>
      <c r="F129" s="21" t="s">
        <v>65</v>
      </c>
      <c r="G129" s="8">
        <v>21</v>
      </c>
      <c r="H129" s="24"/>
      <c r="I129" s="24"/>
      <c r="J129" s="24"/>
      <c r="K129" s="24"/>
      <c r="L129" s="24"/>
      <c r="M129" s="24"/>
      <c r="N129" s="24"/>
      <c r="O129" s="24"/>
      <c r="P129" s="24"/>
      <c r="Q129" s="4"/>
    </row>
    <row r="130" spans="1:17" ht="23.1" customHeight="1" x14ac:dyDescent="0.15">
      <c r="A130" s="6" t="s">
        <v>226</v>
      </c>
      <c r="B130" s="6" t="s">
        <v>190</v>
      </c>
      <c r="C130" s="6" t="s">
        <v>227</v>
      </c>
      <c r="D130" s="5" t="s">
        <v>228</v>
      </c>
      <c r="E130" s="5" t="s">
        <v>229</v>
      </c>
      <c r="F130" s="21" t="s">
        <v>199</v>
      </c>
      <c r="G130" s="8">
        <v>1</v>
      </c>
      <c r="H130" s="24"/>
      <c r="I130" s="24"/>
      <c r="J130" s="24"/>
      <c r="K130" s="24"/>
      <c r="L130" s="24"/>
      <c r="M130" s="24"/>
      <c r="N130" s="24"/>
      <c r="O130" s="24"/>
      <c r="P130" s="24"/>
      <c r="Q130" s="4"/>
    </row>
    <row r="131" spans="1:17" ht="23.1" customHeight="1" x14ac:dyDescent="0.15">
      <c r="A131" s="6" t="s">
        <v>170</v>
      </c>
      <c r="B131" s="6" t="s">
        <v>190</v>
      </c>
      <c r="C131" s="6" t="s">
        <v>143</v>
      </c>
      <c r="D131" s="5" t="s">
        <v>144</v>
      </c>
      <c r="E131" s="5" t="s">
        <v>145</v>
      </c>
      <c r="F131" s="21" t="s">
        <v>146</v>
      </c>
      <c r="G131" s="8">
        <v>11</v>
      </c>
      <c r="H131" s="24"/>
      <c r="I131" s="24"/>
      <c r="J131" s="24"/>
      <c r="K131" s="24"/>
      <c r="L131" s="24"/>
      <c r="M131" s="24"/>
      <c r="N131" s="24"/>
      <c r="O131" s="24"/>
      <c r="P131" s="24"/>
      <c r="Q131" s="4"/>
    </row>
    <row r="132" spans="1:17" ht="23.1" customHeight="1" x14ac:dyDescent="0.15">
      <c r="A132" s="6" t="s">
        <v>163</v>
      </c>
      <c r="B132" s="6" t="s">
        <v>190</v>
      </c>
      <c r="C132" s="6" t="s">
        <v>147</v>
      </c>
      <c r="D132" s="5" t="s">
        <v>144</v>
      </c>
      <c r="E132" s="5" t="s">
        <v>148</v>
      </c>
      <c r="F132" s="21" t="s">
        <v>146</v>
      </c>
      <c r="G132" s="8">
        <v>24</v>
      </c>
      <c r="H132" s="24"/>
      <c r="I132" s="24"/>
      <c r="J132" s="24"/>
      <c r="K132" s="24"/>
      <c r="L132" s="24"/>
      <c r="M132" s="24"/>
      <c r="N132" s="24"/>
      <c r="O132" s="24"/>
      <c r="P132" s="24"/>
      <c r="Q132" s="4"/>
    </row>
    <row r="133" spans="1:17" ht="23.1" customHeight="1" x14ac:dyDescent="0.15">
      <c r="A133" s="6" t="s">
        <v>177</v>
      </c>
      <c r="B133" s="6" t="s">
        <v>190</v>
      </c>
      <c r="C133" s="6" t="s">
        <v>151</v>
      </c>
      <c r="D133" s="5" t="s">
        <v>144</v>
      </c>
      <c r="E133" s="5" t="s">
        <v>152</v>
      </c>
      <c r="F133" s="21" t="s">
        <v>146</v>
      </c>
      <c r="G133" s="8">
        <v>13</v>
      </c>
      <c r="H133" s="24"/>
      <c r="I133" s="24"/>
      <c r="J133" s="24"/>
      <c r="K133" s="24"/>
      <c r="L133" s="24"/>
      <c r="M133" s="24"/>
      <c r="N133" s="24"/>
      <c r="O133" s="24"/>
      <c r="P133" s="24"/>
      <c r="Q133" s="4"/>
    </row>
    <row r="134" spans="1:17" ht="23.1" customHeight="1" x14ac:dyDescent="0.15">
      <c r="A134" s="6" t="s">
        <v>195</v>
      </c>
      <c r="B134" s="6" t="s">
        <v>190</v>
      </c>
      <c r="C134" s="6" t="s">
        <v>196</v>
      </c>
      <c r="D134" s="5" t="s">
        <v>197</v>
      </c>
      <c r="E134" s="5" t="s">
        <v>198</v>
      </c>
      <c r="F134" s="21" t="s">
        <v>199</v>
      </c>
      <c r="G134" s="8">
        <v>1</v>
      </c>
      <c r="H134" s="24"/>
      <c r="I134" s="24"/>
      <c r="J134" s="24"/>
      <c r="K134" s="24"/>
      <c r="L134" s="24"/>
      <c r="M134" s="24"/>
      <c r="N134" s="24"/>
      <c r="O134" s="24"/>
      <c r="P134" s="24"/>
      <c r="Q134" s="4"/>
    </row>
    <row r="135" spans="1:17" ht="23.1" customHeight="1" x14ac:dyDescent="0.15">
      <c r="D135" s="5"/>
      <c r="E135" s="5"/>
      <c r="F135" s="21"/>
      <c r="G135" s="8"/>
      <c r="H135" s="24"/>
      <c r="I135" s="24"/>
      <c r="J135" s="24"/>
      <c r="K135" s="24"/>
      <c r="L135" s="24"/>
      <c r="M135" s="24"/>
      <c r="N135" s="24"/>
      <c r="O135" s="24"/>
      <c r="P135" s="24"/>
      <c r="Q135" s="4"/>
    </row>
    <row r="136" spans="1:17" ht="23.1" customHeight="1" x14ac:dyDescent="0.15">
      <c r="D136" s="5"/>
      <c r="E136" s="5"/>
      <c r="F136" s="21"/>
      <c r="G136" s="8"/>
      <c r="H136" s="24"/>
      <c r="I136" s="24">
        <f t="shared" ref="I136:I147" si="15">TRUNC(G136*H136)</f>
        <v>0</v>
      </c>
      <c r="J136" s="24"/>
      <c r="K136" s="24"/>
      <c r="L136" s="24">
        <f t="shared" ref="L136:L147" si="16">TRUNC(G136*K136)</f>
        <v>0</v>
      </c>
      <c r="M136" s="24"/>
      <c r="N136" s="24">
        <f t="shared" ref="N136:N147" si="17">TRUNC(G136*M136)</f>
        <v>0</v>
      </c>
      <c r="O136" s="24"/>
      <c r="P136" s="24">
        <f t="shared" ref="P136:P147" si="18">SUM(I136,L136,N136)</f>
        <v>0</v>
      </c>
      <c r="Q136" s="4"/>
    </row>
    <row r="137" spans="1:17" ht="23.1" customHeight="1" x14ac:dyDescent="0.15">
      <c r="D137" s="5"/>
      <c r="E137" s="5"/>
      <c r="F137" s="21"/>
      <c r="G137" s="8"/>
      <c r="H137" s="24"/>
      <c r="I137" s="24">
        <f t="shared" si="15"/>
        <v>0</v>
      </c>
      <c r="J137" s="24"/>
      <c r="K137" s="24"/>
      <c r="L137" s="24">
        <f t="shared" si="16"/>
        <v>0</v>
      </c>
      <c r="M137" s="24"/>
      <c r="N137" s="24">
        <f t="shared" si="17"/>
        <v>0</v>
      </c>
      <c r="O137" s="24"/>
      <c r="P137" s="24">
        <f t="shared" si="18"/>
        <v>0</v>
      </c>
      <c r="Q137" s="4"/>
    </row>
    <row r="138" spans="1:17" ht="23.1" customHeight="1" x14ac:dyDescent="0.15">
      <c r="D138" s="5"/>
      <c r="E138" s="5"/>
      <c r="F138" s="21"/>
      <c r="G138" s="8"/>
      <c r="H138" s="24"/>
      <c r="I138" s="24"/>
      <c r="J138" s="24"/>
      <c r="K138" s="24"/>
      <c r="L138" s="24"/>
      <c r="M138" s="24"/>
      <c r="N138" s="24"/>
      <c r="O138" s="24"/>
      <c r="P138" s="24"/>
      <c r="Q138" s="4"/>
    </row>
    <row r="139" spans="1:17" ht="23.1" customHeight="1" x14ac:dyDescent="0.15">
      <c r="D139" s="5"/>
      <c r="E139" s="5"/>
      <c r="F139" s="21"/>
      <c r="G139" s="8"/>
      <c r="H139" s="24"/>
      <c r="I139" s="24"/>
      <c r="J139" s="24"/>
      <c r="K139" s="24"/>
      <c r="L139" s="24"/>
      <c r="M139" s="24"/>
      <c r="N139" s="24"/>
      <c r="O139" s="24"/>
      <c r="P139" s="24"/>
      <c r="Q139" s="4"/>
    </row>
    <row r="140" spans="1:17" ht="23.1" customHeight="1" x14ac:dyDescent="0.15">
      <c r="D140" s="5"/>
      <c r="E140" s="5"/>
      <c r="F140" s="21"/>
      <c r="G140" s="8"/>
      <c r="H140" s="24"/>
      <c r="I140" s="24"/>
      <c r="J140" s="24"/>
      <c r="K140" s="24"/>
      <c r="L140" s="24"/>
      <c r="M140" s="24"/>
      <c r="N140" s="24"/>
      <c r="O140" s="24"/>
      <c r="P140" s="24"/>
      <c r="Q140" s="4"/>
    </row>
    <row r="141" spans="1:17" ht="23.1" customHeight="1" x14ac:dyDescent="0.15">
      <c r="D141" s="5"/>
      <c r="E141" s="5"/>
      <c r="F141" s="21"/>
      <c r="G141" s="8"/>
      <c r="H141" s="24"/>
      <c r="I141" s="24"/>
      <c r="J141" s="24"/>
      <c r="K141" s="24"/>
      <c r="L141" s="24"/>
      <c r="M141" s="24"/>
      <c r="N141" s="24"/>
      <c r="O141" s="24"/>
      <c r="P141" s="24"/>
      <c r="Q141" s="4"/>
    </row>
    <row r="142" spans="1:17" ht="23.1" customHeight="1" x14ac:dyDescent="0.15">
      <c r="D142" s="5"/>
      <c r="E142" s="5"/>
      <c r="F142" s="21"/>
      <c r="G142" s="8"/>
      <c r="H142" s="24"/>
      <c r="I142" s="24"/>
      <c r="J142" s="24"/>
      <c r="K142" s="24"/>
      <c r="L142" s="24"/>
      <c r="M142" s="24"/>
      <c r="N142" s="24"/>
      <c r="O142" s="24"/>
      <c r="P142" s="24"/>
      <c r="Q142" s="4"/>
    </row>
    <row r="143" spans="1:17" ht="23.1" customHeight="1" x14ac:dyDescent="0.15">
      <c r="D143" s="5"/>
      <c r="E143" s="5"/>
      <c r="F143" s="21"/>
      <c r="G143" s="8"/>
      <c r="H143" s="24"/>
      <c r="I143" s="24"/>
      <c r="J143" s="24"/>
      <c r="K143" s="24"/>
      <c r="L143" s="24"/>
      <c r="M143" s="24"/>
      <c r="N143" s="24"/>
      <c r="O143" s="24"/>
      <c r="P143" s="24"/>
      <c r="Q143" s="4"/>
    </row>
    <row r="144" spans="1:17" ht="23.1" customHeight="1" x14ac:dyDescent="0.15">
      <c r="D144" s="5"/>
      <c r="E144" s="5"/>
      <c r="F144" s="21"/>
      <c r="G144" s="8"/>
      <c r="H144" s="24"/>
      <c r="I144" s="24"/>
      <c r="J144" s="24"/>
      <c r="K144" s="24"/>
      <c r="L144" s="24"/>
      <c r="M144" s="24"/>
      <c r="N144" s="24"/>
      <c r="O144" s="24"/>
      <c r="P144" s="24"/>
      <c r="Q144" s="4"/>
    </row>
    <row r="145" spans="2:17" ht="23.1" customHeight="1" x14ac:dyDescent="0.15">
      <c r="D145" s="5"/>
      <c r="E145" s="5"/>
      <c r="F145" s="21"/>
      <c r="G145" s="8"/>
      <c r="H145" s="24"/>
      <c r="I145" s="24">
        <f t="shared" si="15"/>
        <v>0</v>
      </c>
      <c r="J145" s="24"/>
      <c r="K145" s="24"/>
      <c r="L145" s="24">
        <f t="shared" si="16"/>
        <v>0</v>
      </c>
      <c r="M145" s="24"/>
      <c r="N145" s="24">
        <f t="shared" si="17"/>
        <v>0</v>
      </c>
      <c r="O145" s="24"/>
      <c r="P145" s="24">
        <f t="shared" si="18"/>
        <v>0</v>
      </c>
      <c r="Q145" s="4"/>
    </row>
    <row r="146" spans="2:17" ht="23.1" customHeight="1" x14ac:dyDescent="0.15">
      <c r="D146" s="5"/>
      <c r="E146" s="5"/>
      <c r="F146" s="21"/>
      <c r="G146" s="8"/>
      <c r="H146" s="24"/>
      <c r="I146" s="24">
        <f t="shared" si="15"/>
        <v>0</v>
      </c>
      <c r="J146" s="24"/>
      <c r="K146" s="24"/>
      <c r="L146" s="24">
        <f t="shared" si="16"/>
        <v>0</v>
      </c>
      <c r="M146" s="24"/>
      <c r="N146" s="24">
        <f t="shared" si="17"/>
        <v>0</v>
      </c>
      <c r="O146" s="24"/>
      <c r="P146" s="24">
        <f t="shared" si="18"/>
        <v>0</v>
      </c>
      <c r="Q146" s="4"/>
    </row>
    <row r="147" spans="2:17" ht="23.1" customHeight="1" x14ac:dyDescent="0.15">
      <c r="D147" s="5"/>
      <c r="E147" s="5"/>
      <c r="F147" s="21"/>
      <c r="G147" s="8"/>
      <c r="H147" s="24"/>
      <c r="I147" s="24">
        <f t="shared" si="15"/>
        <v>0</v>
      </c>
      <c r="J147" s="24"/>
      <c r="K147" s="24"/>
      <c r="L147" s="24">
        <f t="shared" si="16"/>
        <v>0</v>
      </c>
      <c r="M147" s="24"/>
      <c r="N147" s="24">
        <f t="shared" si="17"/>
        <v>0</v>
      </c>
      <c r="O147" s="24"/>
      <c r="P147" s="24">
        <f t="shared" si="18"/>
        <v>0</v>
      </c>
      <c r="Q147" s="4"/>
    </row>
    <row r="148" spans="2:17" ht="23.1" customHeight="1" x14ac:dyDescent="0.15">
      <c r="B148" s="6" t="s">
        <v>200</v>
      </c>
      <c r="D148" s="5" t="s">
        <v>201</v>
      </c>
      <c r="E148" s="5"/>
      <c r="F148" s="21"/>
      <c r="G148" s="8"/>
      <c r="H148" s="24"/>
      <c r="I148" s="24">
        <f>TRUNC(SUM(I120:I147))</f>
        <v>0</v>
      </c>
      <c r="J148" s="24"/>
      <c r="K148" s="24"/>
      <c r="L148" s="24">
        <f>TRUNC(SUM(L120:L147))</f>
        <v>0</v>
      </c>
      <c r="M148" s="24"/>
      <c r="N148" s="24">
        <f>TRUNC(SUM(N120:N147))</f>
        <v>0</v>
      </c>
      <c r="O148" s="24"/>
      <c r="P148" s="24">
        <f>TRUNC(SUM(P120:P147))</f>
        <v>0</v>
      </c>
      <c r="Q148" s="4"/>
    </row>
  </sheetData>
  <mergeCells count="17"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  <mergeCell ref="D4:Q4"/>
    <mergeCell ref="D33:Q33"/>
    <mergeCell ref="D91:Q91"/>
    <mergeCell ref="D120:Q120"/>
    <mergeCell ref="A2:A3"/>
    <mergeCell ref="B2:B3"/>
    <mergeCell ref="C2:C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6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133"/>
  <sheetViews>
    <sheetView view="pageBreakPreview" topLeftCell="D1" zoomScaleNormal="100" zoomScaleSheetLayoutView="100" workbookViewId="0">
      <pane ySplit="3" topLeftCell="A4" activePane="bottomLeft" state="frozen"/>
      <selection activeCell="C10" sqref="C10"/>
      <selection pane="bottomLeft" activeCell="L19" sqref="L19"/>
    </sheetView>
  </sheetViews>
  <sheetFormatPr defaultRowHeight="21.95" customHeight="1" x14ac:dyDescent="0.15"/>
  <cols>
    <col min="1" max="1" width="4.6640625" style="1" hidden="1" customWidth="1"/>
    <col min="2" max="2" width="6.5546875" style="6" hidden="1" customWidth="1"/>
    <col min="3" max="3" width="10.77734375" style="6" hidden="1" customWidth="1"/>
    <col min="4" max="5" width="24.33203125" style="6" customWidth="1"/>
    <col min="6" max="6" width="4.5546875" style="1" customWidth="1"/>
    <col min="7" max="7" width="10.109375" style="1" customWidth="1"/>
    <col min="8" max="8" width="9.33203125" style="1" customWidth="1"/>
    <col min="9" max="9" width="10" style="1" customWidth="1"/>
    <col min="10" max="10" width="5.21875" style="1" customWidth="1"/>
    <col min="11" max="11" width="4.77734375" style="6" hidden="1" customWidth="1"/>
    <col min="12" max="12" width="14.109375" style="1" customWidth="1"/>
    <col min="13" max="13" width="7.21875" style="1" customWidth="1"/>
    <col min="14" max="14" width="5.44140625" style="1" customWidth="1"/>
    <col min="15" max="15" width="8.77734375" style="1" customWidth="1"/>
    <col min="16" max="16" width="2.44140625" style="22" hidden="1" customWidth="1"/>
    <col min="17" max="17" width="1.21875" style="22" hidden="1" customWidth="1"/>
    <col min="18" max="18" width="5.109375" style="22" hidden="1" customWidth="1"/>
    <col min="19" max="19" width="10.21875" style="1" bestFit="1" customWidth="1"/>
    <col min="20" max="20" width="11.109375" style="1" customWidth="1"/>
    <col min="21" max="26" width="11.77734375" style="1" customWidth="1"/>
    <col min="27" max="16384" width="8.88671875" style="1"/>
  </cols>
  <sheetData>
    <row r="1" spans="1:20" ht="21.95" customHeight="1" x14ac:dyDescent="0.15">
      <c r="A1" s="1" t="s">
        <v>159</v>
      </c>
      <c r="B1" s="6" t="s">
        <v>192</v>
      </c>
      <c r="D1" s="60" t="s">
        <v>284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</row>
    <row r="2" spans="1:20" s="7" customFormat="1" ht="21.95" customHeight="1" x14ac:dyDescent="0.15">
      <c r="A2" s="61" t="s">
        <v>40</v>
      </c>
      <c r="B2" s="54" t="s">
        <v>8</v>
      </c>
      <c r="C2" s="54" t="s">
        <v>7</v>
      </c>
      <c r="D2" s="55" t="s">
        <v>44</v>
      </c>
      <c r="E2" s="55" t="s">
        <v>45</v>
      </c>
      <c r="F2" s="57" t="s">
        <v>0</v>
      </c>
      <c r="G2" s="57" t="s">
        <v>1</v>
      </c>
      <c r="H2" s="57"/>
      <c r="I2" s="57"/>
      <c r="J2" s="57"/>
      <c r="K2" s="55" t="s">
        <v>42</v>
      </c>
      <c r="L2" s="57" t="s">
        <v>16</v>
      </c>
      <c r="M2" s="57"/>
      <c r="N2" s="57"/>
      <c r="O2" s="57"/>
      <c r="P2" s="57" t="s">
        <v>47</v>
      </c>
      <c r="Q2" s="57"/>
      <c r="R2" s="57"/>
      <c r="S2" s="57" t="s">
        <v>17</v>
      </c>
      <c r="T2" s="57" t="s">
        <v>18</v>
      </c>
    </row>
    <row r="3" spans="1:20" s="7" customFormat="1" ht="21.95" customHeight="1" x14ac:dyDescent="0.15">
      <c r="A3" s="61"/>
      <c r="B3" s="54"/>
      <c r="C3" s="54"/>
      <c r="D3" s="56"/>
      <c r="E3" s="56"/>
      <c r="F3" s="58"/>
      <c r="G3" s="33" t="s">
        <v>19</v>
      </c>
      <c r="H3" s="33" t="s">
        <v>20</v>
      </c>
      <c r="I3" s="33" t="s">
        <v>21</v>
      </c>
      <c r="J3" s="33" t="s">
        <v>22</v>
      </c>
      <c r="K3" s="62"/>
      <c r="L3" s="33" t="s">
        <v>11</v>
      </c>
      <c r="M3" s="33" t="s">
        <v>23</v>
      </c>
      <c r="N3" s="33" t="s">
        <v>24</v>
      </c>
      <c r="O3" s="33" t="s">
        <v>25</v>
      </c>
      <c r="P3" s="33" t="s">
        <v>48</v>
      </c>
      <c r="Q3" s="33" t="s">
        <v>50</v>
      </c>
      <c r="R3" s="33" t="s">
        <v>49</v>
      </c>
      <c r="S3" s="58"/>
      <c r="T3" s="58"/>
    </row>
    <row r="4" spans="1:20" ht="21.95" customHeight="1" x14ac:dyDescent="0.15">
      <c r="B4" s="6" t="s">
        <v>160</v>
      </c>
      <c r="D4" s="48" t="s">
        <v>161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50"/>
    </row>
    <row r="5" spans="1:20" ht="21.95" customHeight="1" x14ac:dyDescent="0.15">
      <c r="B5" s="6" t="s">
        <v>162</v>
      </c>
      <c r="C5" s="6" t="s">
        <v>120</v>
      </c>
      <c r="D5" s="5" t="s">
        <v>121</v>
      </c>
      <c r="E5" s="5"/>
      <c r="F5" s="8" t="s">
        <v>65</v>
      </c>
      <c r="G5" s="8">
        <f>내역서!G5</f>
        <v>8</v>
      </c>
      <c r="H5" s="8"/>
      <c r="I5" s="8"/>
      <c r="J5" s="8"/>
      <c r="K5" s="5" t="s">
        <v>163</v>
      </c>
      <c r="L5" s="8" t="s">
        <v>148</v>
      </c>
      <c r="M5" s="8"/>
      <c r="N5" s="8"/>
      <c r="O5" s="8"/>
      <c r="P5" s="24"/>
      <c r="Q5" s="24"/>
      <c r="R5" s="24"/>
      <c r="S5" s="8" t="s">
        <v>164</v>
      </c>
      <c r="T5" s="8"/>
    </row>
    <row r="6" spans="1:20" ht="21.95" customHeight="1" x14ac:dyDescent="0.15">
      <c r="B6" s="6" t="s">
        <v>162</v>
      </c>
      <c r="C6" s="6" t="s">
        <v>122</v>
      </c>
      <c r="D6" s="5" t="s">
        <v>123</v>
      </c>
      <c r="E6" s="5"/>
      <c r="F6" s="8" t="s">
        <v>65</v>
      </c>
      <c r="G6" s="8">
        <f>내역서!G6</f>
        <v>9</v>
      </c>
      <c r="H6" s="8"/>
      <c r="I6" s="8"/>
      <c r="J6" s="8"/>
      <c r="K6" s="5" t="s">
        <v>163</v>
      </c>
      <c r="L6" s="8" t="s">
        <v>148</v>
      </c>
      <c r="M6" s="8"/>
      <c r="N6" s="8"/>
      <c r="O6" s="8"/>
      <c r="P6" s="24"/>
      <c r="Q6" s="24"/>
      <c r="R6" s="24"/>
      <c r="S6" s="8" t="s">
        <v>165</v>
      </c>
      <c r="T6" s="8"/>
    </row>
    <row r="7" spans="1:20" ht="21.95" customHeight="1" x14ac:dyDescent="0.15">
      <c r="B7" s="6" t="s">
        <v>162</v>
      </c>
      <c r="C7" s="6" t="s">
        <v>147</v>
      </c>
      <c r="D7" s="5" t="s">
        <v>144</v>
      </c>
      <c r="E7" s="5" t="s">
        <v>148</v>
      </c>
      <c r="F7" s="8" t="s">
        <v>146</v>
      </c>
      <c r="G7" s="8">
        <f>IF(H7*I7/100+0.0005 &lt;1, TRUNC(H7*I7/100, 3), TRUNC(H7*I7/100+0.0005, J7))</f>
        <v>0</v>
      </c>
      <c r="H7" s="8"/>
      <c r="I7" s="8"/>
      <c r="J7" s="8"/>
      <c r="K7" s="5"/>
      <c r="L7" s="8"/>
      <c r="M7" s="8"/>
      <c r="N7" s="8"/>
      <c r="O7" s="8"/>
      <c r="P7" s="24"/>
      <c r="Q7" s="24"/>
      <c r="R7" s="24"/>
      <c r="S7" s="8"/>
      <c r="T7" s="8"/>
    </row>
    <row r="8" spans="1:20" ht="21.95" customHeight="1" x14ac:dyDescent="0.15">
      <c r="D8" s="5"/>
      <c r="E8" s="5"/>
      <c r="F8" s="8"/>
      <c r="G8" s="8"/>
      <c r="H8" s="8" t="str">
        <f t="shared" ref="H8:H29" si="0">IF(I8&lt;&gt;0,G8-I8,"")</f>
        <v/>
      </c>
      <c r="I8" s="8"/>
      <c r="J8" s="8"/>
      <c r="K8" s="5"/>
      <c r="L8" s="8"/>
      <c r="M8" s="8"/>
      <c r="N8" s="8"/>
      <c r="O8" s="8" t="str">
        <f t="shared" ref="O5:O29" si="1">IF(I8*M8=0,"",I8*M8*(N8/100))</f>
        <v/>
      </c>
      <c r="P8" s="24"/>
      <c r="Q8" s="24"/>
      <c r="R8" s="24"/>
      <c r="S8" s="8"/>
      <c r="T8" s="8"/>
    </row>
    <row r="9" spans="1:20" ht="21.95" customHeight="1" x14ac:dyDescent="0.15">
      <c r="D9" s="5"/>
      <c r="E9" s="5"/>
      <c r="F9" s="8"/>
      <c r="G9" s="8"/>
      <c r="H9" s="8" t="str">
        <f t="shared" si="0"/>
        <v/>
      </c>
      <c r="I9" s="8"/>
      <c r="J9" s="8"/>
      <c r="K9" s="5"/>
      <c r="L9" s="8"/>
      <c r="M9" s="8"/>
      <c r="N9" s="8"/>
      <c r="O9" s="8" t="str">
        <f t="shared" si="1"/>
        <v/>
      </c>
      <c r="P9" s="24"/>
      <c r="Q9" s="24"/>
      <c r="R9" s="24"/>
      <c r="S9" s="8"/>
      <c r="T9" s="8"/>
    </row>
    <row r="10" spans="1:20" ht="21.95" customHeight="1" x14ac:dyDescent="0.15">
      <c r="D10" s="5"/>
      <c r="E10" s="5"/>
      <c r="F10" s="8"/>
      <c r="G10" s="8"/>
      <c r="H10" s="8" t="str">
        <f t="shared" si="0"/>
        <v/>
      </c>
      <c r="I10" s="8"/>
      <c r="J10" s="8"/>
      <c r="K10" s="5"/>
      <c r="L10" s="8"/>
      <c r="M10" s="8"/>
      <c r="N10" s="8"/>
      <c r="O10" s="8" t="str">
        <f t="shared" si="1"/>
        <v/>
      </c>
      <c r="P10" s="24"/>
      <c r="Q10" s="24"/>
      <c r="R10" s="24"/>
      <c r="S10" s="8"/>
      <c r="T10" s="8"/>
    </row>
    <row r="11" spans="1:20" ht="21.95" customHeight="1" x14ac:dyDescent="0.15">
      <c r="D11" s="5"/>
      <c r="E11" s="5"/>
      <c r="F11" s="8"/>
      <c r="G11" s="8"/>
      <c r="H11" s="8" t="str">
        <f t="shared" si="0"/>
        <v/>
      </c>
      <c r="I11" s="8"/>
      <c r="J11" s="8"/>
      <c r="K11" s="5"/>
      <c r="L11" s="8"/>
      <c r="M11" s="8"/>
      <c r="N11" s="8"/>
      <c r="O11" s="8" t="str">
        <f t="shared" si="1"/>
        <v/>
      </c>
      <c r="P11" s="24"/>
      <c r="Q11" s="24"/>
      <c r="R11" s="24"/>
      <c r="S11" s="8"/>
      <c r="T11" s="8"/>
    </row>
    <row r="12" spans="1:20" ht="21.95" customHeight="1" x14ac:dyDescent="0.15">
      <c r="D12" s="5"/>
      <c r="E12" s="5"/>
      <c r="F12" s="8"/>
      <c r="G12" s="8"/>
      <c r="H12" s="8" t="str">
        <f t="shared" si="0"/>
        <v/>
      </c>
      <c r="I12" s="8"/>
      <c r="J12" s="8"/>
      <c r="K12" s="5"/>
      <c r="L12" s="8"/>
      <c r="M12" s="8"/>
      <c r="N12" s="8"/>
      <c r="O12" s="8" t="str">
        <f t="shared" si="1"/>
        <v/>
      </c>
      <c r="P12" s="24"/>
      <c r="Q12" s="24"/>
      <c r="R12" s="24"/>
      <c r="S12" s="8"/>
      <c r="T12" s="8"/>
    </row>
    <row r="13" spans="1:20" ht="21.95" customHeight="1" x14ac:dyDescent="0.15">
      <c r="D13" s="5"/>
      <c r="E13" s="5"/>
      <c r="F13" s="8"/>
      <c r="G13" s="8"/>
      <c r="H13" s="8" t="str">
        <f t="shared" si="0"/>
        <v/>
      </c>
      <c r="I13" s="8"/>
      <c r="J13" s="8"/>
      <c r="K13" s="5"/>
      <c r="L13" s="8"/>
      <c r="M13" s="8"/>
      <c r="N13" s="8"/>
      <c r="O13" s="8" t="str">
        <f t="shared" si="1"/>
        <v/>
      </c>
      <c r="P13" s="24"/>
      <c r="Q13" s="24"/>
      <c r="R13" s="24"/>
      <c r="S13" s="8"/>
      <c r="T13" s="8"/>
    </row>
    <row r="14" spans="1:20" ht="21.95" customHeight="1" x14ac:dyDescent="0.15">
      <c r="D14" s="5"/>
      <c r="E14" s="5"/>
      <c r="F14" s="8"/>
      <c r="G14" s="8"/>
      <c r="H14" s="8" t="str">
        <f t="shared" si="0"/>
        <v/>
      </c>
      <c r="I14" s="8"/>
      <c r="J14" s="8"/>
      <c r="K14" s="5"/>
      <c r="L14" s="8"/>
      <c r="M14" s="8"/>
      <c r="N14" s="8"/>
      <c r="O14" s="8" t="str">
        <f t="shared" si="1"/>
        <v/>
      </c>
      <c r="P14" s="24"/>
      <c r="Q14" s="24"/>
      <c r="R14" s="24"/>
      <c r="S14" s="8"/>
      <c r="T14" s="8"/>
    </row>
    <row r="15" spans="1:20" ht="21.95" customHeight="1" x14ac:dyDescent="0.15">
      <c r="D15" s="5"/>
      <c r="E15" s="5"/>
      <c r="F15" s="8"/>
      <c r="G15" s="8"/>
      <c r="H15" s="8" t="str">
        <f t="shared" si="0"/>
        <v/>
      </c>
      <c r="I15" s="8"/>
      <c r="J15" s="8"/>
      <c r="K15" s="5"/>
      <c r="L15" s="8"/>
      <c r="M15" s="8"/>
      <c r="N15" s="8"/>
      <c r="O15" s="8" t="str">
        <f t="shared" si="1"/>
        <v/>
      </c>
      <c r="P15" s="24"/>
      <c r="Q15" s="24"/>
      <c r="R15" s="24"/>
      <c r="S15" s="8"/>
      <c r="T15" s="8"/>
    </row>
    <row r="16" spans="1:20" ht="21.95" customHeight="1" x14ac:dyDescent="0.15">
      <c r="D16" s="5"/>
      <c r="E16" s="5"/>
      <c r="F16" s="8"/>
      <c r="G16" s="8"/>
      <c r="H16" s="8" t="str">
        <f t="shared" si="0"/>
        <v/>
      </c>
      <c r="I16" s="8"/>
      <c r="J16" s="8"/>
      <c r="K16" s="5"/>
      <c r="L16" s="8"/>
      <c r="M16" s="8"/>
      <c r="N16" s="8"/>
      <c r="O16" s="8" t="str">
        <f t="shared" si="1"/>
        <v/>
      </c>
      <c r="P16" s="24"/>
      <c r="Q16" s="24"/>
      <c r="R16" s="24"/>
      <c r="S16" s="8"/>
      <c r="T16" s="8"/>
    </row>
    <row r="17" spans="2:20" ht="21.95" customHeight="1" x14ac:dyDescent="0.15">
      <c r="D17" s="5"/>
      <c r="E17" s="5"/>
      <c r="F17" s="8"/>
      <c r="G17" s="8"/>
      <c r="H17" s="8" t="str">
        <f t="shared" si="0"/>
        <v/>
      </c>
      <c r="I17" s="8"/>
      <c r="J17" s="8"/>
      <c r="K17" s="5"/>
      <c r="L17" s="8"/>
      <c r="M17" s="8"/>
      <c r="N17" s="8"/>
      <c r="O17" s="8" t="str">
        <f t="shared" si="1"/>
        <v/>
      </c>
      <c r="P17" s="24"/>
      <c r="Q17" s="24"/>
      <c r="R17" s="24"/>
      <c r="S17" s="8"/>
      <c r="T17" s="8"/>
    </row>
    <row r="18" spans="2:20" ht="21.95" customHeight="1" x14ac:dyDescent="0.15">
      <c r="D18" s="5"/>
      <c r="E18" s="5"/>
      <c r="F18" s="8"/>
      <c r="G18" s="8"/>
      <c r="H18" s="8" t="str">
        <f t="shared" si="0"/>
        <v/>
      </c>
      <c r="I18" s="8"/>
      <c r="J18" s="8"/>
      <c r="K18" s="5"/>
      <c r="L18" s="8"/>
      <c r="M18" s="8"/>
      <c r="N18" s="8"/>
      <c r="O18" s="8" t="str">
        <f t="shared" si="1"/>
        <v/>
      </c>
      <c r="P18" s="24"/>
      <c r="Q18" s="24"/>
      <c r="R18" s="24"/>
      <c r="S18" s="8"/>
      <c r="T18" s="8"/>
    </row>
    <row r="19" spans="2:20" ht="21.95" customHeight="1" x14ac:dyDescent="0.15">
      <c r="D19" s="5"/>
      <c r="E19" s="5"/>
      <c r="F19" s="8"/>
      <c r="G19" s="8"/>
      <c r="H19" s="8" t="str">
        <f t="shared" si="0"/>
        <v/>
      </c>
      <c r="I19" s="8"/>
      <c r="J19" s="8"/>
      <c r="K19" s="5"/>
      <c r="L19" s="8"/>
      <c r="M19" s="8"/>
      <c r="N19" s="8"/>
      <c r="O19" s="8" t="str">
        <f t="shared" si="1"/>
        <v/>
      </c>
      <c r="P19" s="24"/>
      <c r="Q19" s="24"/>
      <c r="R19" s="24"/>
      <c r="S19" s="8"/>
      <c r="T19" s="8"/>
    </row>
    <row r="20" spans="2:20" ht="21.95" customHeight="1" x14ac:dyDescent="0.15">
      <c r="D20" s="5"/>
      <c r="E20" s="5"/>
      <c r="F20" s="8"/>
      <c r="G20" s="8"/>
      <c r="H20" s="8" t="str">
        <f t="shared" si="0"/>
        <v/>
      </c>
      <c r="I20" s="8"/>
      <c r="J20" s="8"/>
      <c r="K20" s="5"/>
      <c r="L20" s="8"/>
      <c r="M20" s="8"/>
      <c r="N20" s="8"/>
      <c r="O20" s="8" t="str">
        <f t="shared" si="1"/>
        <v/>
      </c>
      <c r="P20" s="24"/>
      <c r="Q20" s="24"/>
      <c r="R20" s="24"/>
      <c r="S20" s="8"/>
      <c r="T20" s="8"/>
    </row>
    <row r="21" spans="2:20" ht="21.95" customHeight="1" x14ac:dyDescent="0.15">
      <c r="D21" s="5"/>
      <c r="E21" s="5"/>
      <c r="F21" s="8"/>
      <c r="G21" s="8"/>
      <c r="H21" s="8" t="str">
        <f t="shared" si="0"/>
        <v/>
      </c>
      <c r="I21" s="8"/>
      <c r="J21" s="8"/>
      <c r="K21" s="5"/>
      <c r="L21" s="8"/>
      <c r="M21" s="8"/>
      <c r="N21" s="8"/>
      <c r="O21" s="8" t="str">
        <f t="shared" si="1"/>
        <v/>
      </c>
      <c r="P21" s="24"/>
      <c r="Q21" s="24"/>
      <c r="R21" s="24"/>
      <c r="S21" s="8"/>
      <c r="T21" s="8"/>
    </row>
    <row r="22" spans="2:20" ht="21.95" customHeight="1" x14ac:dyDescent="0.15">
      <c r="D22" s="5"/>
      <c r="E22" s="5"/>
      <c r="F22" s="8"/>
      <c r="G22" s="8"/>
      <c r="H22" s="8" t="str">
        <f t="shared" si="0"/>
        <v/>
      </c>
      <c r="I22" s="8"/>
      <c r="J22" s="8"/>
      <c r="K22" s="5"/>
      <c r="L22" s="8"/>
      <c r="M22" s="8"/>
      <c r="N22" s="8"/>
      <c r="O22" s="8" t="str">
        <f t="shared" si="1"/>
        <v/>
      </c>
      <c r="P22" s="24"/>
      <c r="Q22" s="24"/>
      <c r="R22" s="24"/>
      <c r="S22" s="8"/>
      <c r="T22" s="8"/>
    </row>
    <row r="23" spans="2:20" ht="21.95" customHeight="1" x14ac:dyDescent="0.15">
      <c r="D23" s="5"/>
      <c r="E23" s="5"/>
      <c r="F23" s="8"/>
      <c r="G23" s="8"/>
      <c r="H23" s="8" t="str">
        <f t="shared" si="0"/>
        <v/>
      </c>
      <c r="I23" s="8"/>
      <c r="J23" s="8"/>
      <c r="K23" s="5"/>
      <c r="L23" s="8"/>
      <c r="M23" s="8"/>
      <c r="N23" s="8"/>
      <c r="O23" s="8" t="str">
        <f t="shared" si="1"/>
        <v/>
      </c>
      <c r="P23" s="24"/>
      <c r="Q23" s="24"/>
      <c r="R23" s="24"/>
      <c r="S23" s="8"/>
      <c r="T23" s="8"/>
    </row>
    <row r="24" spans="2:20" ht="21.95" customHeight="1" x14ac:dyDescent="0.15">
      <c r="D24" s="5"/>
      <c r="E24" s="5"/>
      <c r="F24" s="8"/>
      <c r="G24" s="8"/>
      <c r="H24" s="8" t="str">
        <f t="shared" si="0"/>
        <v/>
      </c>
      <c r="I24" s="8"/>
      <c r="J24" s="8"/>
      <c r="K24" s="5"/>
      <c r="L24" s="8"/>
      <c r="M24" s="8"/>
      <c r="N24" s="8"/>
      <c r="O24" s="8" t="str">
        <f t="shared" si="1"/>
        <v/>
      </c>
      <c r="P24" s="24"/>
      <c r="Q24" s="24"/>
      <c r="R24" s="24"/>
      <c r="S24" s="8"/>
      <c r="T24" s="8"/>
    </row>
    <row r="25" spans="2:20" ht="21.95" customHeight="1" x14ac:dyDescent="0.15">
      <c r="D25" s="5"/>
      <c r="E25" s="5"/>
      <c r="F25" s="8"/>
      <c r="G25" s="8"/>
      <c r="H25" s="8" t="str">
        <f t="shared" si="0"/>
        <v/>
      </c>
      <c r="I25" s="8"/>
      <c r="J25" s="8"/>
      <c r="K25" s="5"/>
      <c r="L25" s="8"/>
      <c r="M25" s="8"/>
      <c r="N25" s="8"/>
      <c r="O25" s="8" t="str">
        <f t="shared" si="1"/>
        <v/>
      </c>
      <c r="P25" s="24"/>
      <c r="Q25" s="24"/>
      <c r="R25" s="24"/>
      <c r="S25" s="8"/>
      <c r="T25" s="8"/>
    </row>
    <row r="26" spans="2:20" ht="21.95" customHeight="1" x14ac:dyDescent="0.15">
      <c r="D26" s="5"/>
      <c r="E26" s="5"/>
      <c r="F26" s="8"/>
      <c r="G26" s="8"/>
      <c r="H26" s="8" t="str">
        <f t="shared" si="0"/>
        <v/>
      </c>
      <c r="I26" s="8"/>
      <c r="J26" s="8"/>
      <c r="K26" s="5"/>
      <c r="L26" s="8"/>
      <c r="M26" s="8"/>
      <c r="N26" s="8"/>
      <c r="O26" s="8" t="str">
        <f t="shared" si="1"/>
        <v/>
      </c>
      <c r="P26" s="24"/>
      <c r="Q26" s="24"/>
      <c r="R26" s="24"/>
      <c r="S26" s="8"/>
      <c r="T26" s="8"/>
    </row>
    <row r="27" spans="2:20" ht="21.95" customHeight="1" x14ac:dyDescent="0.15">
      <c r="D27" s="5"/>
      <c r="E27" s="5"/>
      <c r="F27" s="8"/>
      <c r="G27" s="8"/>
      <c r="H27" s="8" t="str">
        <f t="shared" si="0"/>
        <v/>
      </c>
      <c r="I27" s="8"/>
      <c r="J27" s="8"/>
      <c r="K27" s="5"/>
      <c r="L27" s="8"/>
      <c r="M27" s="8"/>
      <c r="N27" s="8"/>
      <c r="O27" s="8" t="str">
        <f t="shared" si="1"/>
        <v/>
      </c>
      <c r="P27" s="24"/>
      <c r="Q27" s="24"/>
      <c r="R27" s="24"/>
      <c r="S27" s="8"/>
      <c r="T27" s="8"/>
    </row>
    <row r="28" spans="2:20" ht="21.95" customHeight="1" x14ac:dyDescent="0.15">
      <c r="D28" s="5"/>
      <c r="E28" s="5"/>
      <c r="F28" s="8"/>
      <c r="G28" s="8"/>
      <c r="H28" s="8" t="str">
        <f t="shared" si="0"/>
        <v/>
      </c>
      <c r="I28" s="8"/>
      <c r="J28" s="8"/>
      <c r="K28" s="5"/>
      <c r="L28" s="8"/>
      <c r="M28" s="8"/>
      <c r="N28" s="8"/>
      <c r="O28" s="8" t="str">
        <f t="shared" si="1"/>
        <v/>
      </c>
      <c r="P28" s="24"/>
      <c r="Q28" s="24"/>
      <c r="R28" s="24"/>
      <c r="S28" s="8"/>
      <c r="T28" s="8"/>
    </row>
    <row r="29" spans="2:20" ht="21.95" customHeight="1" x14ac:dyDescent="0.15">
      <c r="D29" s="5"/>
      <c r="E29" s="5"/>
      <c r="F29" s="8"/>
      <c r="G29" s="8"/>
      <c r="H29" s="8" t="str">
        <f t="shared" si="0"/>
        <v/>
      </c>
      <c r="I29" s="8"/>
      <c r="J29" s="8"/>
      <c r="K29" s="5"/>
      <c r="L29" s="8"/>
      <c r="M29" s="8"/>
      <c r="N29" s="8"/>
      <c r="O29" s="8" t="str">
        <f t="shared" si="1"/>
        <v/>
      </c>
      <c r="P29" s="24"/>
      <c r="Q29" s="24"/>
      <c r="R29" s="24"/>
      <c r="S29" s="8"/>
      <c r="T29" s="8"/>
    </row>
    <row r="30" spans="2:20" ht="21.95" customHeight="1" x14ac:dyDescent="0.15">
      <c r="B30" s="6" t="s">
        <v>160</v>
      </c>
      <c r="D30" s="48" t="s">
        <v>166</v>
      </c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50"/>
    </row>
    <row r="31" spans="2:20" ht="21.95" customHeight="1" x14ac:dyDescent="0.15">
      <c r="B31" s="6" t="s">
        <v>167</v>
      </c>
      <c r="C31" s="6" t="s">
        <v>56</v>
      </c>
      <c r="D31" s="5" t="s">
        <v>57</v>
      </c>
      <c r="E31" s="5" t="s">
        <v>58</v>
      </c>
      <c r="F31" s="8" t="s">
        <v>59</v>
      </c>
      <c r="G31" s="8">
        <f>내역서!G34</f>
        <v>2871</v>
      </c>
      <c r="H31" s="8"/>
      <c r="I31" s="8"/>
      <c r="J31" s="8"/>
      <c r="K31" s="5" t="s">
        <v>163</v>
      </c>
      <c r="L31" s="8" t="s">
        <v>148</v>
      </c>
      <c r="M31" s="8"/>
      <c r="N31" s="8"/>
      <c r="O31" s="8"/>
      <c r="P31" s="24"/>
      <c r="Q31" s="24"/>
      <c r="R31" s="24"/>
      <c r="S31" s="8" t="s">
        <v>168</v>
      </c>
      <c r="T31" s="8"/>
    </row>
    <row r="32" spans="2:20" ht="21.95" customHeight="1" x14ac:dyDescent="0.15">
      <c r="B32" s="6" t="s">
        <v>167</v>
      </c>
      <c r="C32" s="6" t="s">
        <v>60</v>
      </c>
      <c r="D32" s="5" t="s">
        <v>57</v>
      </c>
      <c r="E32" s="5" t="s">
        <v>61</v>
      </c>
      <c r="F32" s="8" t="s">
        <v>59</v>
      </c>
      <c r="G32" s="8">
        <f>내역서!G35</f>
        <v>52</v>
      </c>
      <c r="H32" s="8"/>
      <c r="I32" s="8"/>
      <c r="J32" s="8"/>
      <c r="K32" s="5" t="s">
        <v>163</v>
      </c>
      <c r="L32" s="8" t="s">
        <v>148</v>
      </c>
      <c r="M32" s="8"/>
      <c r="N32" s="8"/>
      <c r="O32" s="8"/>
      <c r="P32" s="24"/>
      <c r="Q32" s="24"/>
      <c r="R32" s="24"/>
      <c r="S32" s="8" t="s">
        <v>168</v>
      </c>
      <c r="T32" s="8"/>
    </row>
    <row r="33" spans="2:20" ht="21.95" customHeight="1" x14ac:dyDescent="0.15">
      <c r="B33" s="6" t="s">
        <v>167</v>
      </c>
      <c r="C33" s="6" t="s">
        <v>66</v>
      </c>
      <c r="D33" s="5" t="s">
        <v>67</v>
      </c>
      <c r="E33" s="5" t="s">
        <v>68</v>
      </c>
      <c r="F33" s="8" t="s">
        <v>65</v>
      </c>
      <c r="G33" s="8">
        <f>내역서!G37</f>
        <v>77</v>
      </c>
      <c r="H33" s="8"/>
      <c r="I33" s="8"/>
      <c r="J33" s="8"/>
      <c r="K33" s="5" t="s">
        <v>163</v>
      </c>
      <c r="L33" s="8" t="s">
        <v>148</v>
      </c>
      <c r="M33" s="8"/>
      <c r="N33" s="8"/>
      <c r="O33" s="8"/>
      <c r="P33" s="24"/>
      <c r="Q33" s="24"/>
      <c r="R33" s="24"/>
      <c r="S33" s="8" t="s">
        <v>169</v>
      </c>
      <c r="T33" s="8"/>
    </row>
    <row r="34" spans="2:20" ht="21.95" customHeight="1" x14ac:dyDescent="0.15">
      <c r="B34" s="6" t="s">
        <v>167</v>
      </c>
      <c r="C34" s="6" t="s">
        <v>69</v>
      </c>
      <c r="D34" s="5" t="s">
        <v>70</v>
      </c>
      <c r="E34" s="5" t="s">
        <v>71</v>
      </c>
      <c r="F34" s="8" t="s">
        <v>65</v>
      </c>
      <c r="G34" s="8">
        <f>내역서!G38</f>
        <v>9</v>
      </c>
      <c r="H34" s="8"/>
      <c r="I34" s="8"/>
      <c r="J34" s="8"/>
      <c r="K34" s="5" t="s">
        <v>163</v>
      </c>
      <c r="L34" s="8" t="s">
        <v>148</v>
      </c>
      <c r="M34" s="8"/>
      <c r="N34" s="8"/>
      <c r="O34" s="8"/>
      <c r="P34" s="24"/>
      <c r="Q34" s="24"/>
      <c r="R34" s="24"/>
      <c r="S34" s="8" t="s">
        <v>169</v>
      </c>
      <c r="T34" s="8"/>
    </row>
    <row r="35" spans="2:20" ht="21.95" customHeight="1" x14ac:dyDescent="0.15">
      <c r="B35" s="6" t="s">
        <v>167</v>
      </c>
      <c r="C35" s="6" t="s">
        <v>75</v>
      </c>
      <c r="D35" s="5" t="s">
        <v>76</v>
      </c>
      <c r="E35" s="5" t="s">
        <v>77</v>
      </c>
      <c r="F35" s="8" t="s">
        <v>65</v>
      </c>
      <c r="G35" s="8">
        <f>내역서!G39</f>
        <v>6</v>
      </c>
      <c r="H35" s="8"/>
      <c r="I35" s="8"/>
      <c r="J35" s="8"/>
      <c r="K35" s="5" t="s">
        <v>163</v>
      </c>
      <c r="L35" s="8" t="s">
        <v>148</v>
      </c>
      <c r="M35" s="8"/>
      <c r="N35" s="8"/>
      <c r="O35" s="8"/>
      <c r="P35" s="24"/>
      <c r="Q35" s="24"/>
      <c r="R35" s="24"/>
      <c r="S35" s="8" t="s">
        <v>169</v>
      </c>
      <c r="T35" s="8"/>
    </row>
    <row r="36" spans="2:20" ht="21.95" customHeight="1" x14ac:dyDescent="0.15">
      <c r="B36" s="6" t="s">
        <v>167</v>
      </c>
      <c r="C36" s="6" t="s">
        <v>78</v>
      </c>
      <c r="D36" s="5" t="s">
        <v>79</v>
      </c>
      <c r="E36" s="5" t="s">
        <v>80</v>
      </c>
      <c r="F36" s="8" t="s">
        <v>65</v>
      </c>
      <c r="G36" s="8">
        <f>내역서!G40</f>
        <v>2</v>
      </c>
      <c r="H36" s="8"/>
      <c r="I36" s="8"/>
      <c r="J36" s="8"/>
      <c r="K36" s="5" t="s">
        <v>170</v>
      </c>
      <c r="L36" s="8" t="s">
        <v>145</v>
      </c>
      <c r="M36" s="8"/>
      <c r="N36" s="8"/>
      <c r="O36" s="8"/>
      <c r="P36" s="24"/>
      <c r="Q36" s="24"/>
      <c r="R36" s="24"/>
      <c r="S36" s="8" t="s">
        <v>171</v>
      </c>
      <c r="T36" s="8"/>
    </row>
    <row r="37" spans="2:20" ht="21.95" customHeight="1" x14ac:dyDescent="0.15">
      <c r="B37" s="6" t="s">
        <v>167</v>
      </c>
      <c r="C37" s="6" t="s">
        <v>81</v>
      </c>
      <c r="D37" s="5" t="s">
        <v>79</v>
      </c>
      <c r="E37" s="5" t="s">
        <v>82</v>
      </c>
      <c r="F37" s="8" t="s">
        <v>65</v>
      </c>
      <c r="G37" s="8">
        <f>내역서!G41</f>
        <v>1</v>
      </c>
      <c r="H37" s="8"/>
      <c r="I37" s="8"/>
      <c r="J37" s="8"/>
      <c r="K37" s="5" t="s">
        <v>170</v>
      </c>
      <c r="L37" s="8" t="s">
        <v>145</v>
      </c>
      <c r="M37" s="8"/>
      <c r="N37" s="8"/>
      <c r="O37" s="8"/>
      <c r="P37" s="24"/>
      <c r="Q37" s="24"/>
      <c r="R37" s="24"/>
      <c r="S37" s="8" t="s">
        <v>171</v>
      </c>
      <c r="T37" s="8"/>
    </row>
    <row r="38" spans="2:20" ht="21.95" customHeight="1" x14ac:dyDescent="0.15">
      <c r="B38" s="6" t="s">
        <v>167</v>
      </c>
      <c r="C38" s="6" t="s">
        <v>83</v>
      </c>
      <c r="D38" s="5" t="s">
        <v>84</v>
      </c>
      <c r="E38" s="5" t="s">
        <v>85</v>
      </c>
      <c r="F38" s="8" t="s">
        <v>65</v>
      </c>
      <c r="G38" s="8">
        <f>내역서!G42</f>
        <v>3</v>
      </c>
      <c r="H38" s="8"/>
      <c r="I38" s="8"/>
      <c r="J38" s="8"/>
      <c r="K38" s="5" t="s">
        <v>170</v>
      </c>
      <c r="L38" s="8" t="s">
        <v>145</v>
      </c>
      <c r="M38" s="8"/>
      <c r="N38" s="8"/>
      <c r="O38" s="8"/>
      <c r="P38" s="24"/>
      <c r="Q38" s="24"/>
      <c r="R38" s="24"/>
      <c r="S38" s="8" t="s">
        <v>172</v>
      </c>
      <c r="T38" s="8"/>
    </row>
    <row r="39" spans="2:20" ht="21.95" customHeight="1" x14ac:dyDescent="0.15">
      <c r="B39" s="6" t="s">
        <v>167</v>
      </c>
      <c r="C39" s="6" t="s">
        <v>86</v>
      </c>
      <c r="D39" s="5" t="s">
        <v>87</v>
      </c>
      <c r="E39" s="5" t="s">
        <v>88</v>
      </c>
      <c r="F39" s="8" t="s">
        <v>59</v>
      </c>
      <c r="G39" s="8">
        <f>내역서!G43</f>
        <v>24</v>
      </c>
      <c r="H39" s="8"/>
      <c r="I39" s="8"/>
      <c r="J39" s="8"/>
      <c r="K39" s="5" t="s">
        <v>163</v>
      </c>
      <c r="L39" s="8" t="s">
        <v>148</v>
      </c>
      <c r="M39" s="8"/>
      <c r="N39" s="8"/>
      <c r="O39" s="8"/>
      <c r="P39" s="24"/>
      <c r="Q39" s="24"/>
      <c r="R39" s="24"/>
      <c r="S39" s="8" t="s">
        <v>173</v>
      </c>
      <c r="T39" s="8"/>
    </row>
    <row r="40" spans="2:20" ht="21.95" customHeight="1" x14ac:dyDescent="0.15">
      <c r="B40" s="6" t="s">
        <v>167</v>
      </c>
      <c r="C40" s="6" t="s">
        <v>92</v>
      </c>
      <c r="D40" s="5" t="s">
        <v>93</v>
      </c>
      <c r="E40" s="5" t="s">
        <v>94</v>
      </c>
      <c r="F40" s="8" t="s">
        <v>59</v>
      </c>
      <c r="G40" s="8">
        <f>내역서!G44</f>
        <v>591</v>
      </c>
      <c r="H40" s="8"/>
      <c r="I40" s="8"/>
      <c r="J40" s="8"/>
      <c r="K40" s="5" t="s">
        <v>174</v>
      </c>
      <c r="L40" s="8" t="s">
        <v>150</v>
      </c>
      <c r="M40" s="8"/>
      <c r="N40" s="8"/>
      <c r="O40" s="8"/>
      <c r="P40" s="24"/>
      <c r="Q40" s="24"/>
      <c r="R40" s="24"/>
      <c r="S40" s="8" t="s">
        <v>175</v>
      </c>
      <c r="T40" s="8"/>
    </row>
    <row r="41" spans="2:20" ht="21.95" customHeight="1" x14ac:dyDescent="0.15">
      <c r="B41" s="6" t="s">
        <v>167</v>
      </c>
      <c r="C41" s="6" t="s">
        <v>95</v>
      </c>
      <c r="D41" s="5" t="s">
        <v>93</v>
      </c>
      <c r="E41" s="5" t="s">
        <v>96</v>
      </c>
      <c r="F41" s="8" t="s">
        <v>59</v>
      </c>
      <c r="G41" s="8">
        <f>내역서!G45</f>
        <v>56</v>
      </c>
      <c r="H41" s="8"/>
      <c r="I41" s="8"/>
      <c r="J41" s="8"/>
      <c r="K41" s="5" t="s">
        <v>174</v>
      </c>
      <c r="L41" s="8" t="s">
        <v>150</v>
      </c>
      <c r="M41" s="8"/>
      <c r="N41" s="8"/>
      <c r="O41" s="8"/>
      <c r="P41" s="24"/>
      <c r="Q41" s="24"/>
      <c r="R41" s="24"/>
      <c r="S41" s="8" t="s">
        <v>175</v>
      </c>
      <c r="T41" s="8"/>
    </row>
    <row r="42" spans="2:20" ht="21.95" customHeight="1" x14ac:dyDescent="0.15">
      <c r="B42" s="6" t="s">
        <v>167</v>
      </c>
      <c r="C42" s="6" t="s">
        <v>97</v>
      </c>
      <c r="D42" s="5" t="s">
        <v>98</v>
      </c>
      <c r="E42" s="5" t="s">
        <v>99</v>
      </c>
      <c r="F42" s="8" t="s">
        <v>59</v>
      </c>
      <c r="G42" s="8">
        <f>내역서!G46</f>
        <v>5694</v>
      </c>
      <c r="H42" s="8"/>
      <c r="I42" s="8"/>
      <c r="J42" s="8"/>
      <c r="K42" s="5" t="s">
        <v>174</v>
      </c>
      <c r="L42" s="8" t="s">
        <v>150</v>
      </c>
      <c r="M42" s="8"/>
      <c r="N42" s="8"/>
      <c r="O42" s="8"/>
      <c r="P42" s="24"/>
      <c r="Q42" s="24"/>
      <c r="R42" s="24"/>
      <c r="S42" s="8" t="s">
        <v>176</v>
      </c>
      <c r="T42" s="8"/>
    </row>
    <row r="43" spans="2:20" ht="21.95" customHeight="1" x14ac:dyDescent="0.15">
      <c r="B43" s="6" t="s">
        <v>167</v>
      </c>
      <c r="C43" s="6" t="s">
        <v>100</v>
      </c>
      <c r="D43" s="5" t="s">
        <v>101</v>
      </c>
      <c r="E43" s="5" t="s">
        <v>102</v>
      </c>
      <c r="F43" s="8" t="s">
        <v>65</v>
      </c>
      <c r="G43" s="8">
        <f>내역서!G47</f>
        <v>62</v>
      </c>
      <c r="H43" s="8"/>
      <c r="I43" s="8"/>
      <c r="J43" s="8"/>
      <c r="K43" s="5" t="s">
        <v>163</v>
      </c>
      <c r="L43" s="8" t="s">
        <v>148</v>
      </c>
      <c r="M43" s="8"/>
      <c r="N43" s="8"/>
      <c r="O43" s="8"/>
      <c r="P43" s="24"/>
      <c r="Q43" s="24"/>
      <c r="R43" s="24"/>
      <c r="S43" s="8" t="s">
        <v>165</v>
      </c>
      <c r="T43" s="8"/>
    </row>
    <row r="44" spans="2:20" ht="21.95" customHeight="1" x14ac:dyDescent="0.15">
      <c r="B44" s="6" t="s">
        <v>167</v>
      </c>
      <c r="C44" s="6" t="s">
        <v>106</v>
      </c>
      <c r="D44" s="5" t="s">
        <v>107</v>
      </c>
      <c r="E44" s="5" t="s">
        <v>108</v>
      </c>
      <c r="F44" s="8" t="s">
        <v>65</v>
      </c>
      <c r="G44" s="8">
        <f>내역서!G48</f>
        <v>24</v>
      </c>
      <c r="H44" s="8"/>
      <c r="I44" s="8"/>
      <c r="J44" s="8"/>
      <c r="K44" s="5" t="s">
        <v>163</v>
      </c>
      <c r="L44" s="8" t="s">
        <v>148</v>
      </c>
      <c r="M44" s="8"/>
      <c r="N44" s="8"/>
      <c r="O44" s="8"/>
      <c r="P44" s="24"/>
      <c r="Q44" s="24"/>
      <c r="R44" s="24"/>
      <c r="S44" s="8" t="s">
        <v>164</v>
      </c>
      <c r="T44" s="8"/>
    </row>
    <row r="45" spans="2:20" ht="21.95" customHeight="1" x14ac:dyDescent="0.15">
      <c r="B45" s="6" t="s">
        <v>167</v>
      </c>
      <c r="C45" s="6" t="s">
        <v>109</v>
      </c>
      <c r="D45" s="5" t="s">
        <v>110</v>
      </c>
      <c r="E45" s="5" t="s">
        <v>111</v>
      </c>
      <c r="F45" s="8" t="s">
        <v>65</v>
      </c>
      <c r="G45" s="8">
        <f>내역서!G49</f>
        <v>1</v>
      </c>
      <c r="H45" s="8"/>
      <c r="I45" s="8"/>
      <c r="J45" s="8"/>
      <c r="K45" s="5" t="s">
        <v>177</v>
      </c>
      <c r="L45" s="8" t="s">
        <v>152</v>
      </c>
      <c r="M45" s="8"/>
      <c r="N45" s="8"/>
      <c r="O45" s="8"/>
      <c r="P45" s="24"/>
      <c r="Q45" s="24"/>
      <c r="R45" s="24"/>
      <c r="S45" s="8" t="s">
        <v>178</v>
      </c>
      <c r="T45" s="8"/>
    </row>
    <row r="46" spans="2:20" ht="21.95" customHeight="1" x14ac:dyDescent="0.15">
      <c r="B46" s="6" t="s">
        <v>167</v>
      </c>
      <c r="C46" s="6" t="s">
        <v>109</v>
      </c>
      <c r="D46" s="5"/>
      <c r="E46" s="5"/>
      <c r="F46" s="8"/>
      <c r="G46" s="8">
        <f>내역서!G49</f>
        <v>1</v>
      </c>
      <c r="H46" s="8"/>
      <c r="I46" s="8"/>
      <c r="J46" s="8"/>
      <c r="K46" s="5" t="s">
        <v>179</v>
      </c>
      <c r="L46" s="8" t="s">
        <v>154</v>
      </c>
      <c r="M46" s="8"/>
      <c r="N46" s="8"/>
      <c r="O46" s="8"/>
      <c r="P46" s="24"/>
      <c r="Q46" s="24"/>
      <c r="R46" s="24"/>
      <c r="S46" s="8" t="s">
        <v>178</v>
      </c>
      <c r="T46" s="8"/>
    </row>
    <row r="47" spans="2:20" ht="21.95" customHeight="1" x14ac:dyDescent="0.15">
      <c r="B47" s="6" t="s">
        <v>167</v>
      </c>
      <c r="C47" s="6" t="s">
        <v>112</v>
      </c>
      <c r="D47" s="5" t="s">
        <v>113</v>
      </c>
      <c r="E47" s="5" t="s">
        <v>114</v>
      </c>
      <c r="F47" s="8" t="s">
        <v>65</v>
      </c>
      <c r="G47" s="8">
        <f>내역서!G50</f>
        <v>2</v>
      </c>
      <c r="H47" s="8"/>
      <c r="I47" s="8"/>
      <c r="J47" s="8"/>
      <c r="K47" s="5" t="s">
        <v>177</v>
      </c>
      <c r="L47" s="8" t="s">
        <v>152</v>
      </c>
      <c r="M47" s="8"/>
      <c r="N47" s="8"/>
      <c r="O47" s="8"/>
      <c r="P47" s="24"/>
      <c r="Q47" s="24"/>
      <c r="R47" s="24"/>
      <c r="S47" s="8" t="s">
        <v>178</v>
      </c>
      <c r="T47" s="8"/>
    </row>
    <row r="48" spans="2:20" ht="21.95" customHeight="1" x14ac:dyDescent="0.15">
      <c r="B48" s="6" t="s">
        <v>167</v>
      </c>
      <c r="C48" s="6" t="s">
        <v>112</v>
      </c>
      <c r="D48" s="5"/>
      <c r="E48" s="5"/>
      <c r="F48" s="8"/>
      <c r="G48" s="8">
        <f>내역서!G50</f>
        <v>2</v>
      </c>
      <c r="H48" s="8"/>
      <c r="I48" s="8"/>
      <c r="J48" s="8"/>
      <c r="K48" s="5" t="s">
        <v>179</v>
      </c>
      <c r="L48" s="8" t="s">
        <v>154</v>
      </c>
      <c r="M48" s="8"/>
      <c r="N48" s="8"/>
      <c r="O48" s="8"/>
      <c r="P48" s="24"/>
      <c r="Q48" s="24"/>
      <c r="R48" s="24"/>
      <c r="S48" s="8" t="s">
        <v>178</v>
      </c>
      <c r="T48" s="8"/>
    </row>
    <row r="49" spans="2:20" ht="21.95" customHeight="1" x14ac:dyDescent="0.15">
      <c r="B49" s="6" t="s">
        <v>167</v>
      </c>
      <c r="C49" s="6" t="s">
        <v>115</v>
      </c>
      <c r="D49" s="5" t="s">
        <v>113</v>
      </c>
      <c r="E49" s="5" t="s">
        <v>116</v>
      </c>
      <c r="F49" s="8" t="s">
        <v>65</v>
      </c>
      <c r="G49" s="8">
        <f>내역서!G51</f>
        <v>2</v>
      </c>
      <c r="H49" s="8"/>
      <c r="I49" s="8"/>
      <c r="J49" s="8"/>
      <c r="K49" s="5" t="s">
        <v>177</v>
      </c>
      <c r="L49" s="8" t="s">
        <v>152</v>
      </c>
      <c r="M49" s="8"/>
      <c r="N49" s="8"/>
      <c r="O49" s="8"/>
      <c r="P49" s="24"/>
      <c r="Q49" s="24"/>
      <c r="R49" s="24"/>
      <c r="S49" s="8" t="s">
        <v>178</v>
      </c>
      <c r="T49" s="8"/>
    </row>
    <row r="50" spans="2:20" ht="21.95" customHeight="1" x14ac:dyDescent="0.15">
      <c r="B50" s="6" t="s">
        <v>167</v>
      </c>
      <c r="C50" s="6" t="s">
        <v>115</v>
      </c>
      <c r="D50" s="5"/>
      <c r="E50" s="5"/>
      <c r="F50" s="8"/>
      <c r="G50" s="8">
        <f>내역서!G51</f>
        <v>2</v>
      </c>
      <c r="H50" s="8"/>
      <c r="I50" s="8"/>
      <c r="J50" s="8"/>
      <c r="K50" s="5" t="s">
        <v>179</v>
      </c>
      <c r="L50" s="8" t="s">
        <v>154</v>
      </c>
      <c r="M50" s="8"/>
      <c r="N50" s="8"/>
      <c r="O50" s="8"/>
      <c r="P50" s="24"/>
      <c r="Q50" s="24"/>
      <c r="R50" s="24"/>
      <c r="S50" s="8" t="s">
        <v>178</v>
      </c>
      <c r="T50" s="8"/>
    </row>
    <row r="51" spans="2:20" ht="21.95" customHeight="1" x14ac:dyDescent="0.15">
      <c r="B51" s="6" t="s">
        <v>167</v>
      </c>
      <c r="C51" s="6" t="s">
        <v>117</v>
      </c>
      <c r="D51" s="5" t="s">
        <v>118</v>
      </c>
      <c r="E51" s="5" t="s">
        <v>119</v>
      </c>
      <c r="F51" s="8" t="s">
        <v>65</v>
      </c>
      <c r="G51" s="8">
        <f>내역서!G52</f>
        <v>1</v>
      </c>
      <c r="H51" s="8"/>
      <c r="I51" s="8"/>
      <c r="J51" s="8"/>
      <c r="K51" s="5" t="s">
        <v>177</v>
      </c>
      <c r="L51" s="8" t="s">
        <v>152</v>
      </c>
      <c r="M51" s="8"/>
      <c r="N51" s="8"/>
      <c r="O51" s="8"/>
      <c r="P51" s="24"/>
      <c r="Q51" s="24"/>
      <c r="R51" s="24"/>
      <c r="S51" s="8" t="s">
        <v>180</v>
      </c>
      <c r="T51" s="8"/>
    </row>
    <row r="52" spans="2:20" ht="21.95" customHeight="1" x14ac:dyDescent="0.15">
      <c r="B52" s="6" t="s">
        <v>167</v>
      </c>
      <c r="C52" s="6" t="s">
        <v>117</v>
      </c>
      <c r="D52" s="5"/>
      <c r="E52" s="5"/>
      <c r="F52" s="8"/>
      <c r="G52" s="8">
        <f>내역서!G52</f>
        <v>1</v>
      </c>
      <c r="H52" s="8"/>
      <c r="I52" s="8"/>
      <c r="J52" s="8"/>
      <c r="K52" s="5" t="s">
        <v>179</v>
      </c>
      <c r="L52" s="8" t="s">
        <v>154</v>
      </c>
      <c r="M52" s="8"/>
      <c r="N52" s="8"/>
      <c r="O52" s="8"/>
      <c r="P52" s="24"/>
      <c r="Q52" s="24"/>
      <c r="R52" s="24"/>
      <c r="S52" s="8" t="s">
        <v>180</v>
      </c>
      <c r="T52" s="8"/>
    </row>
    <row r="53" spans="2:20" ht="21.95" customHeight="1" x14ac:dyDescent="0.15">
      <c r="B53" s="6" t="s">
        <v>167</v>
      </c>
      <c r="C53" s="6" t="s">
        <v>129</v>
      </c>
      <c r="D53" s="5" t="s">
        <v>130</v>
      </c>
      <c r="E53" s="5"/>
      <c r="F53" s="8" t="s">
        <v>65</v>
      </c>
      <c r="G53" s="8">
        <f>내역서!G53</f>
        <v>7</v>
      </c>
      <c r="H53" s="8"/>
      <c r="I53" s="8"/>
      <c r="J53" s="8"/>
      <c r="K53" s="5" t="s">
        <v>181</v>
      </c>
      <c r="L53" s="8" t="s">
        <v>158</v>
      </c>
      <c r="M53" s="8"/>
      <c r="N53" s="8"/>
      <c r="O53" s="8"/>
      <c r="P53" s="24"/>
      <c r="Q53" s="24"/>
      <c r="R53" s="24"/>
      <c r="S53" s="8" t="s">
        <v>182</v>
      </c>
      <c r="T53" s="8"/>
    </row>
    <row r="54" spans="2:20" ht="21.95" customHeight="1" x14ac:dyDescent="0.15">
      <c r="B54" s="6" t="s">
        <v>167</v>
      </c>
      <c r="C54" s="6" t="s">
        <v>129</v>
      </c>
      <c r="D54" s="5"/>
      <c r="E54" s="5"/>
      <c r="F54" s="8"/>
      <c r="G54" s="8">
        <f>내역서!G53</f>
        <v>7</v>
      </c>
      <c r="H54" s="8"/>
      <c r="I54" s="8"/>
      <c r="J54" s="8"/>
      <c r="K54" s="5" t="s">
        <v>183</v>
      </c>
      <c r="L54" s="8" t="s">
        <v>156</v>
      </c>
      <c r="M54" s="8"/>
      <c r="N54" s="8"/>
      <c r="O54" s="8"/>
      <c r="P54" s="24"/>
      <c r="Q54" s="24"/>
      <c r="R54" s="24"/>
      <c r="S54" s="8" t="s">
        <v>182</v>
      </c>
      <c r="T54" s="8"/>
    </row>
    <row r="55" spans="2:20" ht="21.95" customHeight="1" x14ac:dyDescent="0.15">
      <c r="B55" s="6" t="s">
        <v>167</v>
      </c>
      <c r="C55" s="6" t="s">
        <v>141</v>
      </c>
      <c r="D55" s="5" t="s">
        <v>142</v>
      </c>
      <c r="E55" s="5"/>
      <c r="F55" s="8" t="s">
        <v>65</v>
      </c>
      <c r="G55" s="8">
        <f>내역서!G54</f>
        <v>7</v>
      </c>
      <c r="H55" s="8"/>
      <c r="I55" s="8"/>
      <c r="J55" s="8"/>
      <c r="K55" s="5" t="s">
        <v>177</v>
      </c>
      <c r="L55" s="8" t="s">
        <v>152</v>
      </c>
      <c r="M55" s="8"/>
      <c r="N55" s="8"/>
      <c r="O55" s="8"/>
      <c r="P55" s="24"/>
      <c r="Q55" s="24"/>
      <c r="R55" s="24"/>
      <c r="S55" s="8" t="s">
        <v>184</v>
      </c>
      <c r="T55" s="8"/>
    </row>
    <row r="56" spans="2:20" ht="21.95" customHeight="1" x14ac:dyDescent="0.15">
      <c r="B56" s="6" t="s">
        <v>167</v>
      </c>
      <c r="C56" s="6" t="s">
        <v>141</v>
      </c>
      <c r="D56" s="5"/>
      <c r="E56" s="5"/>
      <c r="F56" s="8"/>
      <c r="G56" s="8">
        <f>내역서!G54</f>
        <v>7</v>
      </c>
      <c r="H56" s="8"/>
      <c r="I56" s="8"/>
      <c r="J56" s="8"/>
      <c r="K56" s="5" t="s">
        <v>179</v>
      </c>
      <c r="L56" s="8" t="s">
        <v>154</v>
      </c>
      <c r="M56" s="8"/>
      <c r="N56" s="8"/>
      <c r="O56" s="8"/>
      <c r="P56" s="24"/>
      <c r="Q56" s="24"/>
      <c r="R56" s="24"/>
      <c r="S56" s="8" t="s">
        <v>184</v>
      </c>
      <c r="T56" s="8"/>
    </row>
    <row r="57" spans="2:20" ht="21.95" customHeight="1" x14ac:dyDescent="0.15">
      <c r="B57" s="6" t="s">
        <v>167</v>
      </c>
      <c r="C57" s="6" t="s">
        <v>143</v>
      </c>
      <c r="D57" s="5" t="s">
        <v>144</v>
      </c>
      <c r="E57" s="5" t="s">
        <v>145</v>
      </c>
      <c r="F57" s="8" t="s">
        <v>146</v>
      </c>
      <c r="G57" s="8">
        <f t="shared" ref="G57:G63" si="2">IF(H57*I57/100+0.0005 &lt;1, TRUNC(H57*I57/100, 3), TRUNC(H57*I57/100+0.0005, J57))</f>
        <v>0</v>
      </c>
      <c r="H57" s="8"/>
      <c r="I57" s="8"/>
      <c r="J57" s="8"/>
      <c r="K57" s="5"/>
      <c r="L57" s="8"/>
      <c r="M57" s="8"/>
      <c r="N57" s="8"/>
      <c r="O57" s="8"/>
      <c r="P57" s="24"/>
      <c r="Q57" s="24"/>
      <c r="R57" s="24"/>
      <c r="S57" s="8"/>
      <c r="T57" s="8"/>
    </row>
    <row r="58" spans="2:20" ht="21.95" customHeight="1" x14ac:dyDescent="0.15">
      <c r="B58" s="6" t="s">
        <v>167</v>
      </c>
      <c r="C58" s="6" t="s">
        <v>147</v>
      </c>
      <c r="D58" s="5" t="s">
        <v>144</v>
      </c>
      <c r="E58" s="5" t="s">
        <v>148</v>
      </c>
      <c r="F58" s="8" t="s">
        <v>146</v>
      </c>
      <c r="G58" s="8">
        <f t="shared" si="2"/>
        <v>0</v>
      </c>
      <c r="H58" s="8"/>
      <c r="I58" s="8"/>
      <c r="J58" s="8"/>
      <c r="K58" s="5"/>
      <c r="L58" s="8"/>
      <c r="M58" s="8"/>
      <c r="N58" s="8"/>
      <c r="O58" s="8"/>
      <c r="P58" s="24"/>
      <c r="Q58" s="24"/>
      <c r="R58" s="24"/>
      <c r="S58" s="8"/>
      <c r="T58" s="8"/>
    </row>
    <row r="59" spans="2:20" ht="21.95" customHeight="1" x14ac:dyDescent="0.15">
      <c r="B59" s="6" t="s">
        <v>167</v>
      </c>
      <c r="C59" s="6" t="s">
        <v>149</v>
      </c>
      <c r="D59" s="5" t="s">
        <v>144</v>
      </c>
      <c r="E59" s="5" t="s">
        <v>150</v>
      </c>
      <c r="F59" s="8" t="s">
        <v>146</v>
      </c>
      <c r="G59" s="8">
        <f t="shared" si="2"/>
        <v>0</v>
      </c>
      <c r="H59" s="8"/>
      <c r="I59" s="8"/>
      <c r="J59" s="8"/>
      <c r="K59" s="5"/>
      <c r="L59" s="8"/>
      <c r="M59" s="8"/>
      <c r="N59" s="8"/>
      <c r="O59" s="8" t="str">
        <f t="shared" ref="O31:O62" si="3">IF(I59*M59=0,"",I59*M59*(N59/100))</f>
        <v/>
      </c>
      <c r="P59" s="24"/>
      <c r="Q59" s="24"/>
      <c r="R59" s="24"/>
      <c r="S59" s="8"/>
      <c r="T59" s="8"/>
    </row>
    <row r="60" spans="2:20" ht="21.95" customHeight="1" x14ac:dyDescent="0.15">
      <c r="B60" s="6" t="s">
        <v>167</v>
      </c>
      <c r="C60" s="6" t="s">
        <v>151</v>
      </c>
      <c r="D60" s="5" t="s">
        <v>144</v>
      </c>
      <c r="E60" s="5" t="s">
        <v>152</v>
      </c>
      <c r="F60" s="8" t="s">
        <v>146</v>
      </c>
      <c r="G60" s="8">
        <f t="shared" si="2"/>
        <v>0</v>
      </c>
      <c r="H60" s="8"/>
      <c r="I60" s="8"/>
      <c r="J60" s="8"/>
      <c r="K60" s="5"/>
      <c r="L60" s="8"/>
      <c r="M60" s="8"/>
      <c r="N60" s="8"/>
      <c r="O60" s="8" t="str">
        <f t="shared" si="3"/>
        <v/>
      </c>
      <c r="P60" s="24"/>
      <c r="Q60" s="24"/>
      <c r="R60" s="24"/>
      <c r="S60" s="8"/>
      <c r="T60" s="8"/>
    </row>
    <row r="61" spans="2:20" ht="21.95" customHeight="1" x14ac:dyDescent="0.15">
      <c r="B61" s="6" t="s">
        <v>167</v>
      </c>
      <c r="C61" s="6" t="s">
        <v>153</v>
      </c>
      <c r="D61" s="5" t="s">
        <v>144</v>
      </c>
      <c r="E61" s="5" t="s">
        <v>154</v>
      </c>
      <c r="F61" s="8" t="s">
        <v>146</v>
      </c>
      <c r="G61" s="8">
        <f t="shared" si="2"/>
        <v>0</v>
      </c>
      <c r="H61" s="8"/>
      <c r="I61" s="8"/>
      <c r="J61" s="8"/>
      <c r="K61" s="5"/>
      <c r="L61" s="8"/>
      <c r="M61" s="8"/>
      <c r="N61" s="8"/>
      <c r="O61" s="8" t="str">
        <f t="shared" si="3"/>
        <v/>
      </c>
      <c r="P61" s="24"/>
      <c r="Q61" s="24"/>
      <c r="R61" s="24"/>
      <c r="S61" s="8"/>
      <c r="T61" s="8"/>
    </row>
    <row r="62" spans="2:20" ht="21.95" customHeight="1" x14ac:dyDescent="0.15">
      <c r="B62" s="6" t="s">
        <v>167</v>
      </c>
      <c r="C62" s="6" t="s">
        <v>155</v>
      </c>
      <c r="D62" s="5" t="s">
        <v>144</v>
      </c>
      <c r="E62" s="5" t="s">
        <v>156</v>
      </c>
      <c r="F62" s="8" t="s">
        <v>146</v>
      </c>
      <c r="G62" s="8">
        <f t="shared" si="2"/>
        <v>0</v>
      </c>
      <c r="H62" s="8"/>
      <c r="I62" s="8"/>
      <c r="J62" s="8"/>
      <c r="K62" s="5"/>
      <c r="L62" s="8"/>
      <c r="M62" s="8"/>
      <c r="N62" s="8"/>
      <c r="O62" s="8" t="str">
        <f t="shared" si="3"/>
        <v/>
      </c>
      <c r="P62" s="24"/>
      <c r="Q62" s="24"/>
      <c r="R62" s="24"/>
      <c r="S62" s="8"/>
      <c r="T62" s="8"/>
    </row>
    <row r="63" spans="2:20" ht="21.95" customHeight="1" x14ac:dyDescent="0.15">
      <c r="B63" s="6" t="s">
        <v>167</v>
      </c>
      <c r="C63" s="6" t="s">
        <v>157</v>
      </c>
      <c r="D63" s="5" t="s">
        <v>144</v>
      </c>
      <c r="E63" s="5" t="s">
        <v>158</v>
      </c>
      <c r="F63" s="8" t="s">
        <v>146</v>
      </c>
      <c r="G63" s="8">
        <f t="shared" si="2"/>
        <v>0</v>
      </c>
      <c r="H63" s="8"/>
      <c r="I63" s="8"/>
      <c r="J63" s="8"/>
      <c r="K63" s="5"/>
      <c r="L63" s="8"/>
      <c r="M63" s="8"/>
      <c r="N63" s="8"/>
      <c r="O63" s="8" t="str">
        <f t="shared" ref="O63:O81" si="4">IF(I63*M63=0,"",I63*M63*(N63/100))</f>
        <v/>
      </c>
      <c r="P63" s="24"/>
      <c r="Q63" s="24"/>
      <c r="R63" s="24"/>
      <c r="S63" s="8"/>
      <c r="T63" s="8"/>
    </row>
    <row r="64" spans="2:20" ht="21.95" customHeight="1" x14ac:dyDescent="0.15">
      <c r="D64" s="5"/>
      <c r="E64" s="5"/>
      <c r="F64" s="8"/>
      <c r="G64" s="8"/>
      <c r="H64" s="8" t="str">
        <f t="shared" ref="H64:H81" si="5">IF(I64&lt;&gt;0,G64-I64,"")</f>
        <v/>
      </c>
      <c r="I64" s="8"/>
      <c r="J64" s="8"/>
      <c r="K64" s="5"/>
      <c r="L64" s="8"/>
      <c r="M64" s="8"/>
      <c r="N64" s="8"/>
      <c r="O64" s="8" t="str">
        <f t="shared" si="4"/>
        <v/>
      </c>
      <c r="P64" s="24"/>
      <c r="Q64" s="24"/>
      <c r="R64" s="24"/>
      <c r="S64" s="8"/>
      <c r="T64" s="8"/>
    </row>
    <row r="65" spans="4:20" ht="21.95" customHeight="1" x14ac:dyDescent="0.15">
      <c r="D65" s="5"/>
      <c r="E65" s="5"/>
      <c r="F65" s="8"/>
      <c r="G65" s="8"/>
      <c r="H65" s="8" t="str">
        <f t="shared" si="5"/>
        <v/>
      </c>
      <c r="I65" s="8"/>
      <c r="J65" s="8"/>
      <c r="K65" s="5"/>
      <c r="L65" s="8"/>
      <c r="M65" s="8"/>
      <c r="N65" s="8"/>
      <c r="O65" s="8" t="str">
        <f t="shared" si="4"/>
        <v/>
      </c>
      <c r="P65" s="24"/>
      <c r="Q65" s="24"/>
      <c r="R65" s="24"/>
      <c r="S65" s="8"/>
      <c r="T65" s="8"/>
    </row>
    <row r="66" spans="4:20" ht="21.95" customHeight="1" x14ac:dyDescent="0.15">
      <c r="D66" s="5"/>
      <c r="E66" s="5"/>
      <c r="F66" s="8"/>
      <c r="G66" s="8"/>
      <c r="H66" s="8" t="str">
        <f t="shared" si="5"/>
        <v/>
      </c>
      <c r="I66" s="8"/>
      <c r="J66" s="8"/>
      <c r="K66" s="5"/>
      <c r="L66" s="8"/>
      <c r="M66" s="8"/>
      <c r="N66" s="8"/>
      <c r="O66" s="8" t="str">
        <f t="shared" si="4"/>
        <v/>
      </c>
      <c r="P66" s="24"/>
      <c r="Q66" s="24"/>
      <c r="R66" s="24"/>
      <c r="S66" s="8"/>
      <c r="T66" s="8"/>
    </row>
    <row r="67" spans="4:20" ht="21.95" customHeight="1" x14ac:dyDescent="0.15">
      <c r="D67" s="5"/>
      <c r="E67" s="5"/>
      <c r="F67" s="8"/>
      <c r="G67" s="8"/>
      <c r="H67" s="8" t="str">
        <f t="shared" si="5"/>
        <v/>
      </c>
      <c r="I67" s="8"/>
      <c r="J67" s="8"/>
      <c r="K67" s="5"/>
      <c r="L67" s="8"/>
      <c r="M67" s="8"/>
      <c r="N67" s="8"/>
      <c r="O67" s="8" t="str">
        <f t="shared" si="4"/>
        <v/>
      </c>
      <c r="P67" s="24"/>
      <c r="Q67" s="24"/>
      <c r="R67" s="24"/>
      <c r="S67" s="8"/>
      <c r="T67" s="8"/>
    </row>
    <row r="68" spans="4:20" ht="21.95" customHeight="1" x14ac:dyDescent="0.15">
      <c r="D68" s="5"/>
      <c r="E68" s="5"/>
      <c r="F68" s="8"/>
      <c r="G68" s="8"/>
      <c r="H68" s="8" t="str">
        <f t="shared" si="5"/>
        <v/>
      </c>
      <c r="I68" s="8"/>
      <c r="J68" s="8"/>
      <c r="K68" s="5"/>
      <c r="L68" s="8"/>
      <c r="M68" s="8"/>
      <c r="N68" s="8"/>
      <c r="O68" s="8" t="str">
        <f t="shared" si="4"/>
        <v/>
      </c>
      <c r="P68" s="24"/>
      <c r="Q68" s="24"/>
      <c r="R68" s="24"/>
      <c r="S68" s="8"/>
      <c r="T68" s="8"/>
    </row>
    <row r="69" spans="4:20" ht="21.95" customHeight="1" x14ac:dyDescent="0.15">
      <c r="D69" s="5"/>
      <c r="E69" s="5"/>
      <c r="F69" s="8"/>
      <c r="G69" s="8"/>
      <c r="H69" s="8" t="str">
        <f t="shared" si="5"/>
        <v/>
      </c>
      <c r="I69" s="8"/>
      <c r="J69" s="8"/>
      <c r="K69" s="5"/>
      <c r="L69" s="8"/>
      <c r="M69" s="8"/>
      <c r="N69" s="8"/>
      <c r="O69" s="8" t="str">
        <f t="shared" si="4"/>
        <v/>
      </c>
      <c r="P69" s="24"/>
      <c r="Q69" s="24"/>
      <c r="R69" s="24"/>
      <c r="S69" s="8"/>
      <c r="T69" s="8"/>
    </row>
    <row r="70" spans="4:20" ht="21.95" customHeight="1" x14ac:dyDescent="0.15">
      <c r="D70" s="5"/>
      <c r="E70" s="5"/>
      <c r="F70" s="8"/>
      <c r="G70" s="8"/>
      <c r="H70" s="8" t="str">
        <f t="shared" si="5"/>
        <v/>
      </c>
      <c r="I70" s="8"/>
      <c r="J70" s="8"/>
      <c r="K70" s="5"/>
      <c r="L70" s="8"/>
      <c r="M70" s="8"/>
      <c r="N70" s="8"/>
      <c r="O70" s="8" t="str">
        <f t="shared" si="4"/>
        <v/>
      </c>
      <c r="P70" s="24"/>
      <c r="Q70" s="24"/>
      <c r="R70" s="24"/>
      <c r="S70" s="8"/>
      <c r="T70" s="8"/>
    </row>
    <row r="71" spans="4:20" ht="21.95" customHeight="1" x14ac:dyDescent="0.15">
      <c r="D71" s="5"/>
      <c r="E71" s="5"/>
      <c r="F71" s="8"/>
      <c r="G71" s="8"/>
      <c r="H71" s="8" t="str">
        <f t="shared" si="5"/>
        <v/>
      </c>
      <c r="I71" s="8"/>
      <c r="J71" s="8"/>
      <c r="K71" s="5"/>
      <c r="L71" s="8"/>
      <c r="M71" s="8"/>
      <c r="N71" s="8"/>
      <c r="O71" s="8" t="str">
        <f t="shared" si="4"/>
        <v/>
      </c>
      <c r="P71" s="24"/>
      <c r="Q71" s="24"/>
      <c r="R71" s="24"/>
      <c r="S71" s="8"/>
      <c r="T71" s="8"/>
    </row>
    <row r="72" spans="4:20" ht="21.95" customHeight="1" x14ac:dyDescent="0.15">
      <c r="D72" s="5"/>
      <c r="E72" s="5"/>
      <c r="F72" s="8"/>
      <c r="G72" s="8"/>
      <c r="H72" s="8" t="str">
        <f t="shared" si="5"/>
        <v/>
      </c>
      <c r="I72" s="8"/>
      <c r="J72" s="8"/>
      <c r="K72" s="5"/>
      <c r="L72" s="8"/>
      <c r="M72" s="8"/>
      <c r="N72" s="8"/>
      <c r="O72" s="8" t="str">
        <f t="shared" si="4"/>
        <v/>
      </c>
      <c r="P72" s="24"/>
      <c r="Q72" s="24"/>
      <c r="R72" s="24"/>
      <c r="S72" s="8"/>
      <c r="T72" s="8"/>
    </row>
    <row r="73" spans="4:20" ht="21.95" customHeight="1" x14ac:dyDescent="0.15">
      <c r="D73" s="5"/>
      <c r="E73" s="5"/>
      <c r="F73" s="8"/>
      <c r="G73" s="8"/>
      <c r="H73" s="8" t="str">
        <f t="shared" si="5"/>
        <v/>
      </c>
      <c r="I73" s="8"/>
      <c r="J73" s="8"/>
      <c r="K73" s="5"/>
      <c r="L73" s="8"/>
      <c r="M73" s="8"/>
      <c r="N73" s="8"/>
      <c r="O73" s="8" t="str">
        <f t="shared" si="4"/>
        <v/>
      </c>
      <c r="P73" s="24"/>
      <c r="Q73" s="24"/>
      <c r="R73" s="24"/>
      <c r="S73" s="8"/>
      <c r="T73" s="8"/>
    </row>
    <row r="74" spans="4:20" ht="21.95" customHeight="1" x14ac:dyDescent="0.15">
      <c r="D74" s="5"/>
      <c r="E74" s="5"/>
      <c r="F74" s="8"/>
      <c r="G74" s="8"/>
      <c r="H74" s="8" t="str">
        <f t="shared" si="5"/>
        <v/>
      </c>
      <c r="I74" s="8"/>
      <c r="J74" s="8"/>
      <c r="K74" s="5"/>
      <c r="L74" s="8"/>
      <c r="M74" s="8"/>
      <c r="N74" s="8"/>
      <c r="O74" s="8" t="str">
        <f t="shared" si="4"/>
        <v/>
      </c>
      <c r="P74" s="24"/>
      <c r="Q74" s="24"/>
      <c r="R74" s="24"/>
      <c r="S74" s="8"/>
      <c r="T74" s="8"/>
    </row>
    <row r="75" spans="4:20" ht="21.95" customHeight="1" x14ac:dyDescent="0.15">
      <c r="D75" s="5"/>
      <c r="E75" s="5"/>
      <c r="F75" s="8"/>
      <c r="G75" s="8"/>
      <c r="H75" s="8" t="str">
        <f t="shared" si="5"/>
        <v/>
      </c>
      <c r="I75" s="8"/>
      <c r="J75" s="8"/>
      <c r="K75" s="5"/>
      <c r="L75" s="8"/>
      <c r="M75" s="8"/>
      <c r="N75" s="8"/>
      <c r="O75" s="8" t="str">
        <f t="shared" si="4"/>
        <v/>
      </c>
      <c r="P75" s="24"/>
      <c r="Q75" s="24"/>
      <c r="R75" s="24"/>
      <c r="S75" s="8"/>
      <c r="T75" s="8"/>
    </row>
    <row r="76" spans="4:20" ht="21.95" customHeight="1" x14ac:dyDescent="0.15">
      <c r="D76" s="5"/>
      <c r="E76" s="5"/>
      <c r="F76" s="8"/>
      <c r="G76" s="8"/>
      <c r="H76" s="8" t="str">
        <f t="shared" si="5"/>
        <v/>
      </c>
      <c r="I76" s="8"/>
      <c r="J76" s="8"/>
      <c r="K76" s="5"/>
      <c r="L76" s="8"/>
      <c r="M76" s="8"/>
      <c r="N76" s="8"/>
      <c r="O76" s="8" t="str">
        <f t="shared" si="4"/>
        <v/>
      </c>
      <c r="P76" s="24"/>
      <c r="Q76" s="24"/>
      <c r="R76" s="24"/>
      <c r="S76" s="8"/>
      <c r="T76" s="8"/>
    </row>
    <row r="77" spans="4:20" ht="21.95" customHeight="1" x14ac:dyDescent="0.15">
      <c r="D77" s="5"/>
      <c r="E77" s="5"/>
      <c r="F77" s="8"/>
      <c r="G77" s="8"/>
      <c r="H77" s="8" t="str">
        <f t="shared" si="5"/>
        <v/>
      </c>
      <c r="I77" s="8"/>
      <c r="J77" s="8"/>
      <c r="K77" s="5"/>
      <c r="L77" s="8"/>
      <c r="M77" s="8"/>
      <c r="N77" s="8"/>
      <c r="O77" s="8" t="str">
        <f t="shared" si="4"/>
        <v/>
      </c>
      <c r="P77" s="24"/>
      <c r="Q77" s="24"/>
      <c r="R77" s="24"/>
      <c r="S77" s="8"/>
      <c r="T77" s="8"/>
    </row>
    <row r="78" spans="4:20" ht="21.95" customHeight="1" x14ac:dyDescent="0.15">
      <c r="D78" s="5"/>
      <c r="E78" s="5"/>
      <c r="F78" s="8"/>
      <c r="G78" s="8"/>
      <c r="H78" s="8" t="str">
        <f t="shared" si="5"/>
        <v/>
      </c>
      <c r="I78" s="8"/>
      <c r="J78" s="8"/>
      <c r="K78" s="5"/>
      <c r="L78" s="8"/>
      <c r="M78" s="8"/>
      <c r="N78" s="8"/>
      <c r="O78" s="8" t="str">
        <f t="shared" si="4"/>
        <v/>
      </c>
      <c r="P78" s="24"/>
      <c r="Q78" s="24"/>
      <c r="R78" s="24"/>
      <c r="S78" s="8"/>
      <c r="T78" s="8"/>
    </row>
    <row r="79" spans="4:20" ht="21.95" customHeight="1" x14ac:dyDescent="0.15">
      <c r="D79" s="5"/>
      <c r="E79" s="5"/>
      <c r="F79" s="8"/>
      <c r="G79" s="8"/>
      <c r="H79" s="8" t="str">
        <f t="shared" si="5"/>
        <v/>
      </c>
      <c r="I79" s="8"/>
      <c r="J79" s="8"/>
      <c r="K79" s="5"/>
      <c r="L79" s="8"/>
      <c r="M79" s="8"/>
      <c r="N79" s="8"/>
      <c r="O79" s="8" t="str">
        <f t="shared" si="4"/>
        <v/>
      </c>
      <c r="P79" s="24"/>
      <c r="Q79" s="24"/>
      <c r="R79" s="24"/>
      <c r="S79" s="8"/>
      <c r="T79" s="8"/>
    </row>
    <row r="80" spans="4:20" ht="21.95" customHeight="1" x14ac:dyDescent="0.15">
      <c r="D80" s="5"/>
      <c r="E80" s="5"/>
      <c r="F80" s="8"/>
      <c r="G80" s="8"/>
      <c r="H80" s="8" t="str">
        <f t="shared" si="5"/>
        <v/>
      </c>
      <c r="I80" s="8"/>
      <c r="J80" s="8"/>
      <c r="K80" s="5"/>
      <c r="L80" s="8"/>
      <c r="M80" s="8"/>
      <c r="N80" s="8"/>
      <c r="O80" s="8" t="str">
        <f t="shared" si="4"/>
        <v/>
      </c>
      <c r="P80" s="24"/>
      <c r="Q80" s="24"/>
      <c r="R80" s="24"/>
      <c r="S80" s="8"/>
      <c r="T80" s="8"/>
    </row>
    <row r="81" spans="2:20" ht="21.95" customHeight="1" x14ac:dyDescent="0.15">
      <c r="D81" s="5"/>
      <c r="E81" s="5"/>
      <c r="F81" s="8"/>
      <c r="G81" s="8"/>
      <c r="H81" s="8" t="str">
        <f t="shared" si="5"/>
        <v/>
      </c>
      <c r="I81" s="8"/>
      <c r="J81" s="8"/>
      <c r="K81" s="5"/>
      <c r="L81" s="8"/>
      <c r="M81" s="8"/>
      <c r="N81" s="8"/>
      <c r="O81" s="8" t="str">
        <f t="shared" si="4"/>
        <v/>
      </c>
      <c r="P81" s="24"/>
      <c r="Q81" s="24"/>
      <c r="R81" s="24"/>
      <c r="S81" s="8"/>
      <c r="T81" s="8"/>
    </row>
    <row r="82" spans="2:20" ht="21.95" customHeight="1" x14ac:dyDescent="0.15">
      <c r="B82" s="6" t="s">
        <v>160</v>
      </c>
      <c r="D82" s="48" t="s">
        <v>185</v>
      </c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50"/>
    </row>
    <row r="83" spans="2:20" ht="21.95" customHeight="1" x14ac:dyDescent="0.15">
      <c r="B83" s="6" t="s">
        <v>186</v>
      </c>
      <c r="C83" s="6" t="s">
        <v>124</v>
      </c>
      <c r="D83" s="5" t="s">
        <v>125</v>
      </c>
      <c r="E83" s="5"/>
      <c r="F83" s="8" t="s">
        <v>65</v>
      </c>
      <c r="G83" s="8">
        <f>내역서!G92</f>
        <v>10</v>
      </c>
      <c r="H83" s="8"/>
      <c r="I83" s="8"/>
      <c r="J83" s="8"/>
      <c r="K83" s="5" t="s">
        <v>177</v>
      </c>
      <c r="L83" s="8" t="s">
        <v>152</v>
      </c>
      <c r="M83" s="8"/>
      <c r="N83" s="8"/>
      <c r="O83" s="8"/>
      <c r="P83" s="24"/>
      <c r="Q83" s="24"/>
      <c r="R83" s="24"/>
      <c r="S83" s="8" t="s">
        <v>187</v>
      </c>
      <c r="T83" s="8"/>
    </row>
    <row r="84" spans="2:20" ht="21.95" customHeight="1" x14ac:dyDescent="0.15">
      <c r="B84" s="6" t="s">
        <v>186</v>
      </c>
      <c r="C84" s="6" t="s">
        <v>131</v>
      </c>
      <c r="D84" s="5" t="s">
        <v>132</v>
      </c>
      <c r="E84" s="5" t="s">
        <v>133</v>
      </c>
      <c r="F84" s="8" t="s">
        <v>65</v>
      </c>
      <c r="G84" s="8">
        <f>내역서!G93</f>
        <v>5</v>
      </c>
      <c r="H84" s="8"/>
      <c r="I84" s="8"/>
      <c r="J84" s="8"/>
      <c r="K84" s="5" t="s">
        <v>177</v>
      </c>
      <c r="L84" s="8" t="s">
        <v>152</v>
      </c>
      <c r="M84" s="8"/>
      <c r="N84" s="8"/>
      <c r="O84" s="8"/>
      <c r="P84" s="24"/>
      <c r="Q84" s="24"/>
      <c r="R84" s="24"/>
      <c r="S84" s="8" t="s">
        <v>188</v>
      </c>
      <c r="T84" s="8"/>
    </row>
    <row r="85" spans="2:20" ht="21.95" customHeight="1" x14ac:dyDescent="0.15">
      <c r="B85" s="6" t="s">
        <v>186</v>
      </c>
      <c r="C85" s="6" t="s">
        <v>137</v>
      </c>
      <c r="D85" s="5" t="s">
        <v>138</v>
      </c>
      <c r="E85" s="5" t="s">
        <v>136</v>
      </c>
      <c r="F85" s="8" t="s">
        <v>65</v>
      </c>
      <c r="G85" s="8">
        <f>내역서!G94</f>
        <v>21</v>
      </c>
      <c r="H85" s="8"/>
      <c r="I85" s="8"/>
      <c r="J85" s="8"/>
      <c r="K85" s="5" t="s">
        <v>177</v>
      </c>
      <c r="L85" s="8" t="s">
        <v>152</v>
      </c>
      <c r="M85" s="8"/>
      <c r="N85" s="8"/>
      <c r="O85" s="8"/>
      <c r="P85" s="24"/>
      <c r="Q85" s="24"/>
      <c r="R85" s="24"/>
      <c r="S85" s="8" t="s">
        <v>188</v>
      </c>
      <c r="T85" s="8"/>
    </row>
    <row r="86" spans="2:20" ht="21.95" customHeight="1" x14ac:dyDescent="0.15">
      <c r="B86" s="6" t="s">
        <v>186</v>
      </c>
      <c r="C86" s="6" t="s">
        <v>139</v>
      </c>
      <c r="D86" s="5" t="s">
        <v>140</v>
      </c>
      <c r="E86" s="5" t="s">
        <v>136</v>
      </c>
      <c r="F86" s="8" t="s">
        <v>65</v>
      </c>
      <c r="G86" s="8">
        <f>내역서!G95</f>
        <v>2</v>
      </c>
      <c r="H86" s="8"/>
      <c r="I86" s="8"/>
      <c r="J86" s="8"/>
      <c r="K86" s="5" t="s">
        <v>177</v>
      </c>
      <c r="L86" s="8" t="s">
        <v>152</v>
      </c>
      <c r="M86" s="8"/>
      <c r="N86" s="8"/>
      <c r="O86" s="8"/>
      <c r="P86" s="24"/>
      <c r="Q86" s="24"/>
      <c r="R86" s="24"/>
      <c r="S86" s="8" t="s">
        <v>188</v>
      </c>
      <c r="T86" s="8"/>
    </row>
    <row r="87" spans="2:20" ht="21.95" customHeight="1" x14ac:dyDescent="0.15">
      <c r="B87" s="6" t="s">
        <v>186</v>
      </c>
      <c r="C87" s="6" t="s">
        <v>151</v>
      </c>
      <c r="D87" s="5" t="s">
        <v>144</v>
      </c>
      <c r="E87" s="5" t="s">
        <v>152</v>
      </c>
      <c r="F87" s="8" t="s">
        <v>146</v>
      </c>
      <c r="G87" s="8">
        <f>IF(H87*I87/100+0.0005 &lt;1, TRUNC(H87*I87/100, 3), TRUNC(H87*I87/100+0.0005, J87))</f>
        <v>0</v>
      </c>
      <c r="H87" s="8"/>
      <c r="I87" s="8"/>
      <c r="J87" s="8"/>
      <c r="K87" s="5"/>
      <c r="L87" s="8"/>
      <c r="M87" s="8"/>
      <c r="N87" s="8"/>
      <c r="O87" s="8"/>
      <c r="P87" s="24"/>
      <c r="Q87" s="24"/>
      <c r="R87" s="24"/>
      <c r="S87" s="8"/>
      <c r="T87" s="8"/>
    </row>
    <row r="88" spans="2:20" ht="21.95" customHeight="1" x14ac:dyDescent="0.15">
      <c r="D88" s="5"/>
      <c r="E88" s="5"/>
      <c r="F88" s="8"/>
      <c r="G88" s="8"/>
      <c r="H88" s="8" t="str">
        <f t="shared" ref="H88:H107" si="6">IF(I88&lt;&gt;0,G88-I88,"")</f>
        <v/>
      </c>
      <c r="I88" s="8"/>
      <c r="J88" s="8"/>
      <c r="K88" s="5"/>
      <c r="L88" s="8"/>
      <c r="M88" s="8"/>
      <c r="N88" s="8"/>
      <c r="O88" s="8"/>
      <c r="P88" s="24"/>
      <c r="Q88" s="24"/>
      <c r="R88" s="24"/>
      <c r="S88" s="8"/>
      <c r="T88" s="8"/>
    </row>
    <row r="89" spans="2:20" ht="21.95" customHeight="1" x14ac:dyDescent="0.15">
      <c r="D89" s="5"/>
      <c r="E89" s="5"/>
      <c r="F89" s="8"/>
      <c r="G89" s="8"/>
      <c r="H89" s="8" t="str">
        <f t="shared" si="6"/>
        <v/>
      </c>
      <c r="I89" s="8"/>
      <c r="J89" s="8"/>
      <c r="K89" s="5"/>
      <c r="L89" s="8"/>
      <c r="M89" s="8"/>
      <c r="N89" s="8"/>
      <c r="O89" s="8" t="str">
        <f t="shared" ref="O83:O107" si="7">IF(I89*M89=0,"",I89*M89*(N89/100))</f>
        <v/>
      </c>
      <c r="P89" s="24"/>
      <c r="Q89" s="24"/>
      <c r="R89" s="24"/>
      <c r="S89" s="8"/>
      <c r="T89" s="8"/>
    </row>
    <row r="90" spans="2:20" ht="21.95" customHeight="1" x14ac:dyDescent="0.15">
      <c r="D90" s="5"/>
      <c r="E90" s="5"/>
      <c r="F90" s="8"/>
      <c r="G90" s="8"/>
      <c r="H90" s="8" t="str">
        <f t="shared" si="6"/>
        <v/>
      </c>
      <c r="I90" s="8"/>
      <c r="J90" s="8"/>
      <c r="K90" s="5"/>
      <c r="L90" s="8"/>
      <c r="M90" s="8"/>
      <c r="N90" s="8"/>
      <c r="O90" s="8" t="str">
        <f t="shared" si="7"/>
        <v/>
      </c>
      <c r="P90" s="24"/>
      <c r="Q90" s="24"/>
      <c r="R90" s="24"/>
      <c r="S90" s="8"/>
      <c r="T90" s="8"/>
    </row>
    <row r="91" spans="2:20" ht="21.95" customHeight="1" x14ac:dyDescent="0.15">
      <c r="D91" s="5"/>
      <c r="E91" s="5"/>
      <c r="F91" s="8"/>
      <c r="G91" s="8"/>
      <c r="H91" s="8" t="str">
        <f t="shared" si="6"/>
        <v/>
      </c>
      <c r="I91" s="8"/>
      <c r="J91" s="8"/>
      <c r="K91" s="5"/>
      <c r="L91" s="8"/>
      <c r="M91" s="8"/>
      <c r="N91" s="8"/>
      <c r="O91" s="8" t="str">
        <f t="shared" si="7"/>
        <v/>
      </c>
      <c r="P91" s="24"/>
      <c r="Q91" s="24"/>
      <c r="R91" s="24"/>
      <c r="S91" s="8"/>
      <c r="T91" s="8"/>
    </row>
    <row r="92" spans="2:20" ht="21.95" customHeight="1" x14ac:dyDescent="0.15">
      <c r="D92" s="5"/>
      <c r="E92" s="5"/>
      <c r="F92" s="8"/>
      <c r="G92" s="8"/>
      <c r="H92" s="8" t="str">
        <f t="shared" si="6"/>
        <v/>
      </c>
      <c r="I92" s="8"/>
      <c r="J92" s="8"/>
      <c r="K92" s="5"/>
      <c r="L92" s="8"/>
      <c r="M92" s="8"/>
      <c r="N92" s="8"/>
      <c r="O92" s="8" t="str">
        <f t="shared" si="7"/>
        <v/>
      </c>
      <c r="P92" s="24"/>
      <c r="Q92" s="24"/>
      <c r="R92" s="24"/>
      <c r="S92" s="8"/>
      <c r="T92" s="8"/>
    </row>
    <row r="93" spans="2:20" ht="21.95" customHeight="1" x14ac:dyDescent="0.15">
      <c r="D93" s="5"/>
      <c r="E93" s="5"/>
      <c r="F93" s="8"/>
      <c r="G93" s="8"/>
      <c r="H93" s="8" t="str">
        <f t="shared" si="6"/>
        <v/>
      </c>
      <c r="I93" s="8"/>
      <c r="J93" s="8"/>
      <c r="K93" s="5"/>
      <c r="L93" s="8"/>
      <c r="M93" s="8"/>
      <c r="N93" s="8"/>
      <c r="O93" s="8" t="str">
        <f t="shared" si="7"/>
        <v/>
      </c>
      <c r="P93" s="24"/>
      <c r="Q93" s="24"/>
      <c r="R93" s="24"/>
      <c r="S93" s="8"/>
      <c r="T93" s="8"/>
    </row>
    <row r="94" spans="2:20" ht="21.95" customHeight="1" x14ac:dyDescent="0.15">
      <c r="D94" s="5"/>
      <c r="E94" s="5"/>
      <c r="F94" s="8"/>
      <c r="G94" s="8"/>
      <c r="H94" s="8" t="str">
        <f t="shared" si="6"/>
        <v/>
      </c>
      <c r="I94" s="8"/>
      <c r="J94" s="8"/>
      <c r="K94" s="5"/>
      <c r="L94" s="8"/>
      <c r="M94" s="8"/>
      <c r="N94" s="8"/>
      <c r="O94" s="8" t="str">
        <f t="shared" si="7"/>
        <v/>
      </c>
      <c r="P94" s="24"/>
      <c r="Q94" s="24"/>
      <c r="R94" s="24"/>
      <c r="S94" s="8"/>
      <c r="T94" s="8"/>
    </row>
    <row r="95" spans="2:20" ht="21.95" customHeight="1" x14ac:dyDescent="0.15">
      <c r="D95" s="5"/>
      <c r="E95" s="5"/>
      <c r="F95" s="8"/>
      <c r="G95" s="8"/>
      <c r="H95" s="8" t="str">
        <f t="shared" si="6"/>
        <v/>
      </c>
      <c r="I95" s="8"/>
      <c r="J95" s="8"/>
      <c r="K95" s="5"/>
      <c r="L95" s="8"/>
      <c r="M95" s="8"/>
      <c r="N95" s="8"/>
      <c r="O95" s="8" t="str">
        <f t="shared" si="7"/>
        <v/>
      </c>
      <c r="P95" s="24"/>
      <c r="Q95" s="24"/>
      <c r="R95" s="24"/>
      <c r="S95" s="8"/>
      <c r="T95" s="8"/>
    </row>
    <row r="96" spans="2:20" ht="21.95" customHeight="1" x14ac:dyDescent="0.15">
      <c r="D96" s="5"/>
      <c r="E96" s="5"/>
      <c r="F96" s="8"/>
      <c r="G96" s="8"/>
      <c r="H96" s="8" t="str">
        <f t="shared" si="6"/>
        <v/>
      </c>
      <c r="I96" s="8"/>
      <c r="J96" s="8"/>
      <c r="K96" s="5"/>
      <c r="L96" s="8"/>
      <c r="M96" s="8"/>
      <c r="N96" s="8"/>
      <c r="O96" s="8" t="str">
        <f t="shared" si="7"/>
        <v/>
      </c>
      <c r="P96" s="24"/>
      <c r="Q96" s="24"/>
      <c r="R96" s="24"/>
      <c r="S96" s="8"/>
      <c r="T96" s="8"/>
    </row>
    <row r="97" spans="2:20" ht="21.95" customHeight="1" x14ac:dyDescent="0.15">
      <c r="D97" s="5"/>
      <c r="E97" s="5"/>
      <c r="F97" s="8"/>
      <c r="G97" s="8"/>
      <c r="H97" s="8" t="str">
        <f t="shared" si="6"/>
        <v/>
      </c>
      <c r="I97" s="8"/>
      <c r="J97" s="8"/>
      <c r="K97" s="5"/>
      <c r="L97" s="8"/>
      <c r="M97" s="8"/>
      <c r="N97" s="8"/>
      <c r="O97" s="8" t="str">
        <f t="shared" si="7"/>
        <v/>
      </c>
      <c r="P97" s="24"/>
      <c r="Q97" s="24"/>
      <c r="R97" s="24"/>
      <c r="S97" s="8"/>
      <c r="T97" s="8"/>
    </row>
    <row r="98" spans="2:20" ht="21.95" customHeight="1" x14ac:dyDescent="0.15">
      <c r="D98" s="5"/>
      <c r="E98" s="5"/>
      <c r="F98" s="8"/>
      <c r="G98" s="8"/>
      <c r="H98" s="8" t="str">
        <f t="shared" si="6"/>
        <v/>
      </c>
      <c r="I98" s="8"/>
      <c r="J98" s="8"/>
      <c r="K98" s="5"/>
      <c r="L98" s="8"/>
      <c r="M98" s="8"/>
      <c r="N98" s="8"/>
      <c r="O98" s="8" t="str">
        <f t="shared" si="7"/>
        <v/>
      </c>
      <c r="P98" s="24"/>
      <c r="Q98" s="24"/>
      <c r="R98" s="24"/>
      <c r="S98" s="8"/>
      <c r="T98" s="8"/>
    </row>
    <row r="99" spans="2:20" ht="21.95" customHeight="1" x14ac:dyDescent="0.15">
      <c r="D99" s="5"/>
      <c r="E99" s="5"/>
      <c r="F99" s="8"/>
      <c r="G99" s="8"/>
      <c r="H99" s="8" t="str">
        <f t="shared" si="6"/>
        <v/>
      </c>
      <c r="I99" s="8"/>
      <c r="J99" s="8"/>
      <c r="K99" s="5"/>
      <c r="L99" s="8"/>
      <c r="M99" s="8"/>
      <c r="N99" s="8"/>
      <c r="O99" s="8" t="str">
        <f t="shared" si="7"/>
        <v/>
      </c>
      <c r="P99" s="24"/>
      <c r="Q99" s="24"/>
      <c r="R99" s="24"/>
      <c r="S99" s="8"/>
      <c r="T99" s="8"/>
    </row>
    <row r="100" spans="2:20" ht="21.95" customHeight="1" x14ac:dyDescent="0.15">
      <c r="D100" s="5"/>
      <c r="E100" s="5"/>
      <c r="F100" s="8"/>
      <c r="G100" s="8"/>
      <c r="H100" s="8" t="str">
        <f t="shared" si="6"/>
        <v/>
      </c>
      <c r="I100" s="8"/>
      <c r="J100" s="8"/>
      <c r="K100" s="5"/>
      <c r="L100" s="8"/>
      <c r="M100" s="8"/>
      <c r="N100" s="8"/>
      <c r="O100" s="8" t="str">
        <f t="shared" si="7"/>
        <v/>
      </c>
      <c r="P100" s="24"/>
      <c r="Q100" s="24"/>
      <c r="R100" s="24"/>
      <c r="S100" s="8"/>
      <c r="T100" s="8"/>
    </row>
    <row r="101" spans="2:20" ht="21.95" customHeight="1" x14ac:dyDescent="0.15">
      <c r="D101" s="5"/>
      <c r="E101" s="5"/>
      <c r="F101" s="8"/>
      <c r="G101" s="8"/>
      <c r="H101" s="8" t="str">
        <f t="shared" si="6"/>
        <v/>
      </c>
      <c r="I101" s="8"/>
      <c r="J101" s="8"/>
      <c r="K101" s="5"/>
      <c r="L101" s="8"/>
      <c r="M101" s="8"/>
      <c r="N101" s="8"/>
      <c r="O101" s="8" t="str">
        <f t="shared" si="7"/>
        <v/>
      </c>
      <c r="P101" s="24"/>
      <c r="Q101" s="24"/>
      <c r="R101" s="24"/>
      <c r="S101" s="8"/>
      <c r="T101" s="8"/>
    </row>
    <row r="102" spans="2:20" ht="21.95" customHeight="1" x14ac:dyDescent="0.15">
      <c r="D102" s="5"/>
      <c r="E102" s="5"/>
      <c r="F102" s="8"/>
      <c r="G102" s="8"/>
      <c r="H102" s="8" t="str">
        <f t="shared" si="6"/>
        <v/>
      </c>
      <c r="I102" s="8"/>
      <c r="J102" s="8"/>
      <c r="K102" s="5"/>
      <c r="L102" s="8"/>
      <c r="M102" s="8"/>
      <c r="N102" s="8"/>
      <c r="O102" s="8" t="str">
        <f t="shared" si="7"/>
        <v/>
      </c>
      <c r="P102" s="24"/>
      <c r="Q102" s="24"/>
      <c r="R102" s="24"/>
      <c r="S102" s="8"/>
      <c r="T102" s="8"/>
    </row>
    <row r="103" spans="2:20" ht="21.95" customHeight="1" x14ac:dyDescent="0.15">
      <c r="D103" s="5"/>
      <c r="E103" s="5"/>
      <c r="F103" s="8"/>
      <c r="G103" s="8"/>
      <c r="H103" s="8" t="str">
        <f t="shared" si="6"/>
        <v/>
      </c>
      <c r="I103" s="8"/>
      <c r="J103" s="8"/>
      <c r="K103" s="5"/>
      <c r="L103" s="8"/>
      <c r="M103" s="8"/>
      <c r="N103" s="8"/>
      <c r="O103" s="8" t="str">
        <f t="shared" si="7"/>
        <v/>
      </c>
      <c r="P103" s="24"/>
      <c r="Q103" s="24"/>
      <c r="R103" s="24"/>
      <c r="S103" s="8"/>
      <c r="T103" s="8"/>
    </row>
    <row r="104" spans="2:20" ht="21.95" customHeight="1" x14ac:dyDescent="0.15">
      <c r="D104" s="5"/>
      <c r="E104" s="5"/>
      <c r="F104" s="8"/>
      <c r="G104" s="8"/>
      <c r="H104" s="8" t="str">
        <f t="shared" si="6"/>
        <v/>
      </c>
      <c r="I104" s="8"/>
      <c r="J104" s="8"/>
      <c r="K104" s="5"/>
      <c r="L104" s="8"/>
      <c r="M104" s="8"/>
      <c r="N104" s="8"/>
      <c r="O104" s="8" t="str">
        <f t="shared" si="7"/>
        <v/>
      </c>
      <c r="P104" s="24"/>
      <c r="Q104" s="24"/>
      <c r="R104" s="24"/>
      <c r="S104" s="8"/>
      <c r="T104" s="8"/>
    </row>
    <row r="105" spans="2:20" ht="21.95" customHeight="1" x14ac:dyDescent="0.15">
      <c r="D105" s="5"/>
      <c r="E105" s="5"/>
      <c r="F105" s="8"/>
      <c r="G105" s="8"/>
      <c r="H105" s="8" t="str">
        <f t="shared" si="6"/>
        <v/>
      </c>
      <c r="I105" s="8"/>
      <c r="J105" s="8"/>
      <c r="K105" s="5"/>
      <c r="L105" s="8"/>
      <c r="M105" s="8"/>
      <c r="N105" s="8"/>
      <c r="O105" s="8" t="str">
        <f t="shared" si="7"/>
        <v/>
      </c>
      <c r="P105" s="24"/>
      <c r="Q105" s="24"/>
      <c r="R105" s="24"/>
      <c r="S105" s="8"/>
      <c r="T105" s="8"/>
    </row>
    <row r="106" spans="2:20" ht="21.95" customHeight="1" x14ac:dyDescent="0.15">
      <c r="D106" s="5"/>
      <c r="E106" s="5"/>
      <c r="F106" s="8"/>
      <c r="G106" s="8"/>
      <c r="H106" s="8" t="str">
        <f t="shared" si="6"/>
        <v/>
      </c>
      <c r="I106" s="8"/>
      <c r="J106" s="8"/>
      <c r="K106" s="5"/>
      <c r="L106" s="8"/>
      <c r="M106" s="8"/>
      <c r="N106" s="8"/>
      <c r="O106" s="8" t="str">
        <f t="shared" si="7"/>
        <v/>
      </c>
      <c r="P106" s="24"/>
      <c r="Q106" s="24"/>
      <c r="R106" s="24"/>
      <c r="S106" s="8"/>
      <c r="T106" s="8"/>
    </row>
    <row r="107" spans="2:20" ht="21.95" customHeight="1" x14ac:dyDescent="0.15">
      <c r="D107" s="5"/>
      <c r="E107" s="5"/>
      <c r="F107" s="8"/>
      <c r="G107" s="8"/>
      <c r="H107" s="8" t="str">
        <f t="shared" si="6"/>
        <v/>
      </c>
      <c r="I107" s="8"/>
      <c r="J107" s="8"/>
      <c r="K107" s="5"/>
      <c r="L107" s="8"/>
      <c r="M107" s="8"/>
      <c r="N107" s="8"/>
      <c r="O107" s="8" t="str">
        <f t="shared" si="7"/>
        <v/>
      </c>
      <c r="P107" s="24"/>
      <c r="Q107" s="24"/>
      <c r="R107" s="24"/>
      <c r="S107" s="8"/>
      <c r="T107" s="8"/>
    </row>
    <row r="108" spans="2:20" ht="21.95" customHeight="1" x14ac:dyDescent="0.15">
      <c r="B108" s="6" t="s">
        <v>160</v>
      </c>
      <c r="D108" s="48" t="s">
        <v>189</v>
      </c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50"/>
    </row>
    <row r="109" spans="2:20" ht="21.95" customHeight="1" x14ac:dyDescent="0.15">
      <c r="B109" s="6" t="s">
        <v>190</v>
      </c>
      <c r="C109" s="6" t="s">
        <v>56</v>
      </c>
      <c r="D109" s="5" t="s">
        <v>57</v>
      </c>
      <c r="E109" s="5" t="s">
        <v>58</v>
      </c>
      <c r="F109" s="8" t="s">
        <v>59</v>
      </c>
      <c r="G109" s="8">
        <f>내역서!G121</f>
        <v>739</v>
      </c>
      <c r="H109" s="8"/>
      <c r="I109" s="8"/>
      <c r="J109" s="8"/>
      <c r="K109" s="5" t="s">
        <v>163</v>
      </c>
      <c r="L109" s="8" t="s">
        <v>148</v>
      </c>
      <c r="M109" s="8"/>
      <c r="N109" s="8"/>
      <c r="O109" s="8"/>
      <c r="P109" s="24"/>
      <c r="Q109" s="24"/>
      <c r="R109" s="24"/>
      <c r="S109" s="8" t="s">
        <v>168</v>
      </c>
      <c r="T109" s="8"/>
    </row>
    <row r="110" spans="2:20" ht="21.95" customHeight="1" x14ac:dyDescent="0.15">
      <c r="B110" s="6" t="s">
        <v>190</v>
      </c>
      <c r="C110" s="6" t="s">
        <v>62</v>
      </c>
      <c r="D110" s="5" t="s">
        <v>63</v>
      </c>
      <c r="E110" s="5" t="s">
        <v>64</v>
      </c>
      <c r="F110" s="8" t="s">
        <v>65</v>
      </c>
      <c r="G110" s="8">
        <f>내역서!G123</f>
        <v>56</v>
      </c>
      <c r="H110" s="8"/>
      <c r="I110" s="8"/>
      <c r="J110" s="8"/>
      <c r="K110" s="5" t="s">
        <v>163</v>
      </c>
      <c r="L110" s="8" t="s">
        <v>148</v>
      </c>
      <c r="M110" s="8"/>
      <c r="N110" s="8"/>
      <c r="O110" s="8"/>
      <c r="P110" s="24"/>
      <c r="Q110" s="24"/>
      <c r="R110" s="24"/>
      <c r="S110" s="8" t="s">
        <v>169</v>
      </c>
      <c r="T110" s="8"/>
    </row>
    <row r="111" spans="2:20" ht="21.95" customHeight="1" x14ac:dyDescent="0.15">
      <c r="B111" s="6" t="s">
        <v>190</v>
      </c>
      <c r="C111" s="6" t="s">
        <v>66</v>
      </c>
      <c r="D111" s="5" t="s">
        <v>67</v>
      </c>
      <c r="E111" s="5" t="s">
        <v>68</v>
      </c>
      <c r="F111" s="8" t="s">
        <v>65</v>
      </c>
      <c r="G111" s="8">
        <f>내역서!G124</f>
        <v>49</v>
      </c>
      <c r="H111" s="8"/>
      <c r="I111" s="8"/>
      <c r="J111" s="8"/>
      <c r="K111" s="5" t="s">
        <v>163</v>
      </c>
      <c r="L111" s="8" t="s">
        <v>148</v>
      </c>
      <c r="M111" s="8"/>
      <c r="N111" s="8"/>
      <c r="O111" s="8"/>
      <c r="P111" s="24"/>
      <c r="Q111" s="24"/>
      <c r="R111" s="24"/>
      <c r="S111" s="8" t="s">
        <v>169</v>
      </c>
      <c r="T111" s="8"/>
    </row>
    <row r="112" spans="2:20" ht="21.95" customHeight="1" x14ac:dyDescent="0.15">
      <c r="B112" s="6" t="s">
        <v>190</v>
      </c>
      <c r="C112" s="6" t="s">
        <v>89</v>
      </c>
      <c r="D112" s="5" t="s">
        <v>90</v>
      </c>
      <c r="E112" s="5" t="s">
        <v>91</v>
      </c>
      <c r="F112" s="8" t="s">
        <v>59</v>
      </c>
      <c r="G112" s="8">
        <f>내역서!G126</f>
        <v>1870</v>
      </c>
      <c r="H112" s="8"/>
      <c r="I112" s="8"/>
      <c r="J112" s="8"/>
      <c r="K112" s="5" t="s">
        <v>170</v>
      </c>
      <c r="L112" s="8" t="s">
        <v>145</v>
      </c>
      <c r="M112" s="8"/>
      <c r="N112" s="8"/>
      <c r="O112" s="8"/>
      <c r="P112" s="24"/>
      <c r="Q112" s="24"/>
      <c r="R112" s="24"/>
      <c r="S112" s="8" t="s">
        <v>191</v>
      </c>
      <c r="T112" s="8"/>
    </row>
    <row r="113" spans="2:20" ht="21.95" customHeight="1" x14ac:dyDescent="0.15">
      <c r="B113" s="6" t="s">
        <v>190</v>
      </c>
      <c r="C113" s="6" t="s">
        <v>103</v>
      </c>
      <c r="D113" s="5" t="s">
        <v>104</v>
      </c>
      <c r="E113" s="5" t="s">
        <v>105</v>
      </c>
      <c r="F113" s="8" t="s">
        <v>65</v>
      </c>
      <c r="G113" s="8">
        <f>내역서!G127</f>
        <v>36</v>
      </c>
      <c r="H113" s="8"/>
      <c r="I113" s="8"/>
      <c r="J113" s="8"/>
      <c r="K113" s="5" t="s">
        <v>177</v>
      </c>
      <c r="L113" s="8" t="s">
        <v>152</v>
      </c>
      <c r="M113" s="8"/>
      <c r="N113" s="8"/>
      <c r="O113" s="8"/>
      <c r="P113" s="24"/>
      <c r="Q113" s="24"/>
      <c r="R113" s="24"/>
      <c r="S113" s="8" t="s">
        <v>188</v>
      </c>
      <c r="T113" s="8"/>
    </row>
    <row r="114" spans="2:20" ht="21.95" customHeight="1" x14ac:dyDescent="0.15">
      <c r="B114" s="6" t="s">
        <v>190</v>
      </c>
      <c r="C114" s="6" t="s">
        <v>126</v>
      </c>
      <c r="D114" s="5" t="s">
        <v>127</v>
      </c>
      <c r="E114" s="5" t="s">
        <v>128</v>
      </c>
      <c r="F114" s="8" t="s">
        <v>65</v>
      </c>
      <c r="G114" s="8">
        <f>내역서!G128</f>
        <v>49</v>
      </c>
      <c r="H114" s="8"/>
      <c r="I114" s="8"/>
      <c r="J114" s="8"/>
      <c r="K114" s="5" t="s">
        <v>177</v>
      </c>
      <c r="L114" s="8" t="s">
        <v>152</v>
      </c>
      <c r="M114" s="8"/>
      <c r="N114" s="8"/>
      <c r="O114" s="8"/>
      <c r="P114" s="24"/>
      <c r="Q114" s="24"/>
      <c r="R114" s="24"/>
      <c r="S114" s="8" t="s">
        <v>187</v>
      </c>
      <c r="T114" s="8"/>
    </row>
    <row r="115" spans="2:20" ht="21.95" customHeight="1" x14ac:dyDescent="0.15">
      <c r="B115" s="6" t="s">
        <v>190</v>
      </c>
      <c r="C115" s="6" t="s">
        <v>134</v>
      </c>
      <c r="D115" s="5" t="s">
        <v>135</v>
      </c>
      <c r="E115" s="5" t="s">
        <v>136</v>
      </c>
      <c r="F115" s="8" t="s">
        <v>65</v>
      </c>
      <c r="G115" s="8">
        <f>내역서!G129</f>
        <v>21</v>
      </c>
      <c r="H115" s="8"/>
      <c r="I115" s="8"/>
      <c r="J115" s="8"/>
      <c r="K115" s="5" t="s">
        <v>177</v>
      </c>
      <c r="L115" s="8" t="s">
        <v>152</v>
      </c>
      <c r="M115" s="8"/>
      <c r="N115" s="8"/>
      <c r="O115" s="8"/>
      <c r="P115" s="24"/>
      <c r="Q115" s="24"/>
      <c r="R115" s="24"/>
      <c r="S115" s="8" t="s">
        <v>188</v>
      </c>
      <c r="T115" s="8"/>
    </row>
    <row r="116" spans="2:20" ht="21.95" customHeight="1" x14ac:dyDescent="0.15">
      <c r="B116" s="6" t="s">
        <v>190</v>
      </c>
      <c r="C116" s="6" t="s">
        <v>143</v>
      </c>
      <c r="D116" s="5" t="s">
        <v>144</v>
      </c>
      <c r="E116" s="5" t="s">
        <v>145</v>
      </c>
      <c r="F116" s="8" t="s">
        <v>146</v>
      </c>
      <c r="G116" s="8">
        <f>IF(H116*I116/100+0.0005 &lt;1, TRUNC(H116*I116/100, 3), TRUNC(H116*I116/100+0.0005, J116))</f>
        <v>0</v>
      </c>
      <c r="H116" s="8"/>
      <c r="I116" s="8"/>
      <c r="J116" s="8"/>
      <c r="K116" s="5"/>
      <c r="L116" s="8"/>
      <c r="M116" s="8"/>
      <c r="N116" s="8"/>
      <c r="O116" s="8"/>
      <c r="P116" s="24"/>
      <c r="Q116" s="24"/>
      <c r="R116" s="24"/>
      <c r="S116" s="8"/>
      <c r="T116" s="8"/>
    </row>
    <row r="117" spans="2:20" ht="21.95" customHeight="1" x14ac:dyDescent="0.15">
      <c r="B117" s="6" t="s">
        <v>190</v>
      </c>
      <c r="C117" s="6" t="s">
        <v>147</v>
      </c>
      <c r="D117" s="5" t="s">
        <v>144</v>
      </c>
      <c r="E117" s="5" t="s">
        <v>148</v>
      </c>
      <c r="F117" s="8" t="s">
        <v>146</v>
      </c>
      <c r="G117" s="8">
        <f>IF(H117*I117/100+0.0005 &lt;1, TRUNC(H117*I117/100, 3), TRUNC(H117*I117/100+0.0005, J117))</f>
        <v>0</v>
      </c>
      <c r="H117" s="8"/>
      <c r="I117" s="8"/>
      <c r="J117" s="8"/>
      <c r="K117" s="5"/>
      <c r="L117" s="8"/>
      <c r="M117" s="8"/>
      <c r="N117" s="8"/>
      <c r="O117" s="8" t="str">
        <f t="shared" ref="O109:O118" si="8">IF(I117*M117=0,"",I117*M117*(N117/100))</f>
        <v/>
      </c>
      <c r="P117" s="24"/>
      <c r="Q117" s="24"/>
      <c r="R117" s="24"/>
      <c r="S117" s="8"/>
      <c r="T117" s="8"/>
    </row>
    <row r="118" spans="2:20" ht="21.95" customHeight="1" x14ac:dyDescent="0.15">
      <c r="B118" s="6" t="s">
        <v>190</v>
      </c>
      <c r="C118" s="6" t="s">
        <v>151</v>
      </c>
      <c r="D118" s="5" t="s">
        <v>144</v>
      </c>
      <c r="E118" s="5" t="s">
        <v>152</v>
      </c>
      <c r="F118" s="8" t="s">
        <v>146</v>
      </c>
      <c r="G118" s="8">
        <f>IF(H118*I118/100+0.0005 &lt;1, TRUNC(H118*I118/100, 3), TRUNC(H118*I118/100+0.0005, J118))</f>
        <v>0</v>
      </c>
      <c r="H118" s="8"/>
      <c r="I118" s="8"/>
      <c r="J118" s="8"/>
      <c r="K118" s="5"/>
      <c r="L118" s="8"/>
      <c r="M118" s="8"/>
      <c r="N118" s="8"/>
      <c r="O118" s="8" t="str">
        <f t="shared" si="8"/>
        <v/>
      </c>
      <c r="P118" s="24"/>
      <c r="Q118" s="24"/>
      <c r="R118" s="24"/>
      <c r="S118" s="8"/>
      <c r="T118" s="8"/>
    </row>
    <row r="119" spans="2:20" ht="21.95" customHeight="1" x14ac:dyDescent="0.15">
      <c r="D119" s="5"/>
      <c r="E119" s="5"/>
      <c r="F119" s="8"/>
      <c r="G119" s="8"/>
      <c r="H119" s="8"/>
      <c r="I119" s="8"/>
      <c r="J119" s="8"/>
      <c r="K119" s="5"/>
      <c r="L119" s="8"/>
      <c r="M119" s="8"/>
      <c r="N119" s="8"/>
      <c r="O119" s="8"/>
      <c r="P119" s="24"/>
      <c r="Q119" s="24"/>
      <c r="R119" s="24"/>
      <c r="S119" s="8"/>
      <c r="T119" s="8"/>
    </row>
    <row r="120" spans="2:20" ht="21.95" customHeight="1" x14ac:dyDescent="0.15">
      <c r="D120" s="5"/>
      <c r="E120" s="5"/>
      <c r="F120" s="8"/>
      <c r="G120" s="8"/>
      <c r="H120" s="8"/>
      <c r="I120" s="8"/>
      <c r="J120" s="8"/>
      <c r="K120" s="5"/>
      <c r="L120" s="8"/>
      <c r="M120" s="8"/>
      <c r="N120" s="8"/>
      <c r="O120" s="8"/>
      <c r="P120" s="24"/>
      <c r="Q120" s="24"/>
      <c r="R120" s="24"/>
      <c r="S120" s="8"/>
      <c r="T120" s="8"/>
    </row>
    <row r="121" spans="2:20" ht="21.95" customHeight="1" x14ac:dyDescent="0.15">
      <c r="D121" s="5"/>
      <c r="E121" s="5"/>
      <c r="F121" s="8"/>
      <c r="G121" s="8"/>
      <c r="H121" s="8"/>
      <c r="I121" s="8"/>
      <c r="J121" s="8"/>
      <c r="K121" s="5"/>
      <c r="L121" s="8"/>
      <c r="M121" s="8"/>
      <c r="N121" s="8"/>
      <c r="O121" s="8"/>
      <c r="P121" s="24"/>
      <c r="Q121" s="24"/>
      <c r="R121" s="24"/>
      <c r="S121" s="8"/>
      <c r="T121" s="8"/>
    </row>
    <row r="122" spans="2:20" ht="21.95" customHeight="1" x14ac:dyDescent="0.15">
      <c r="D122" s="5"/>
      <c r="E122" s="5"/>
      <c r="F122" s="8"/>
      <c r="G122" s="8"/>
      <c r="H122" s="8"/>
      <c r="I122" s="8"/>
      <c r="J122" s="8"/>
      <c r="K122" s="5"/>
      <c r="L122" s="8"/>
      <c r="M122" s="8"/>
      <c r="N122" s="8"/>
      <c r="O122" s="8"/>
      <c r="P122" s="24"/>
      <c r="Q122" s="24"/>
      <c r="R122" s="24"/>
      <c r="S122" s="8"/>
      <c r="T122" s="8"/>
    </row>
    <row r="123" spans="2:20" ht="21.95" customHeight="1" x14ac:dyDescent="0.15">
      <c r="D123" s="5"/>
      <c r="E123" s="5"/>
      <c r="F123" s="8"/>
      <c r="G123" s="8"/>
      <c r="H123" s="8"/>
      <c r="I123" s="8"/>
      <c r="J123" s="8"/>
      <c r="K123" s="5"/>
      <c r="L123" s="8"/>
      <c r="M123" s="8"/>
      <c r="N123" s="8"/>
      <c r="O123" s="8"/>
      <c r="P123" s="24"/>
      <c r="Q123" s="24"/>
      <c r="R123" s="24"/>
      <c r="S123" s="8"/>
      <c r="T123" s="8"/>
    </row>
    <row r="124" spans="2:20" ht="21.95" customHeight="1" x14ac:dyDescent="0.15">
      <c r="D124" s="5"/>
      <c r="E124" s="5"/>
      <c r="F124" s="8"/>
      <c r="G124" s="8"/>
      <c r="H124" s="8"/>
      <c r="I124" s="8"/>
      <c r="J124" s="8"/>
      <c r="K124" s="5"/>
      <c r="L124" s="8"/>
      <c r="M124" s="8"/>
      <c r="N124" s="8"/>
      <c r="O124" s="8"/>
      <c r="P124" s="24"/>
      <c r="Q124" s="24"/>
      <c r="R124" s="24"/>
      <c r="S124" s="8"/>
      <c r="T124" s="8"/>
    </row>
    <row r="125" spans="2:20" ht="21.95" customHeight="1" x14ac:dyDescent="0.15">
      <c r="D125" s="5"/>
      <c r="E125" s="5"/>
      <c r="F125" s="8"/>
      <c r="G125" s="8"/>
      <c r="H125" s="8"/>
      <c r="I125" s="8"/>
      <c r="J125" s="8"/>
      <c r="K125" s="5"/>
      <c r="L125" s="8"/>
      <c r="M125" s="8"/>
      <c r="N125" s="8"/>
      <c r="O125" s="8"/>
      <c r="P125" s="24"/>
      <c r="Q125" s="24"/>
      <c r="R125" s="24"/>
      <c r="S125" s="8"/>
      <c r="T125" s="8"/>
    </row>
    <row r="126" spans="2:20" ht="21.95" customHeight="1" x14ac:dyDescent="0.15">
      <c r="D126" s="5"/>
      <c r="E126" s="5"/>
      <c r="F126" s="8"/>
      <c r="G126" s="8"/>
      <c r="H126" s="8"/>
      <c r="I126" s="8"/>
      <c r="J126" s="8"/>
      <c r="K126" s="5"/>
      <c r="L126" s="8"/>
      <c r="M126" s="8"/>
      <c r="N126" s="8"/>
      <c r="O126" s="8"/>
      <c r="P126" s="24"/>
      <c r="Q126" s="24"/>
      <c r="R126" s="24"/>
      <c r="S126" s="8"/>
      <c r="T126" s="8"/>
    </row>
    <row r="127" spans="2:20" ht="21.95" customHeight="1" x14ac:dyDescent="0.15">
      <c r="D127" s="5"/>
      <c r="E127" s="5"/>
      <c r="F127" s="8"/>
      <c r="G127" s="8"/>
      <c r="H127" s="8"/>
      <c r="I127" s="8"/>
      <c r="J127" s="8"/>
      <c r="K127" s="5"/>
      <c r="L127" s="8"/>
      <c r="M127" s="8"/>
      <c r="N127" s="8"/>
      <c r="O127" s="8"/>
      <c r="P127" s="24"/>
      <c r="Q127" s="24"/>
      <c r="R127" s="24"/>
      <c r="S127" s="8"/>
      <c r="T127" s="8"/>
    </row>
    <row r="128" spans="2:20" ht="21.95" customHeight="1" x14ac:dyDescent="0.15">
      <c r="D128" s="5"/>
      <c r="E128" s="5"/>
      <c r="F128" s="8"/>
      <c r="G128" s="8"/>
      <c r="H128" s="8"/>
      <c r="I128" s="8"/>
      <c r="J128" s="8"/>
      <c r="K128" s="5"/>
      <c r="L128" s="8"/>
      <c r="M128" s="8"/>
      <c r="N128" s="8"/>
      <c r="O128" s="8"/>
      <c r="P128" s="24"/>
      <c r="Q128" s="24"/>
      <c r="R128" s="24"/>
      <c r="S128" s="8"/>
      <c r="T128" s="8"/>
    </row>
    <row r="129" spans="4:20" ht="21.95" customHeight="1" x14ac:dyDescent="0.15">
      <c r="D129" s="5"/>
      <c r="E129" s="5"/>
      <c r="F129" s="8"/>
      <c r="G129" s="8"/>
      <c r="H129" s="8"/>
      <c r="I129" s="8"/>
      <c r="J129" s="8"/>
      <c r="K129" s="5"/>
      <c r="L129" s="8"/>
      <c r="M129" s="8"/>
      <c r="N129" s="8"/>
      <c r="O129" s="8"/>
      <c r="P129" s="24"/>
      <c r="Q129" s="24"/>
      <c r="R129" s="24"/>
      <c r="S129" s="8"/>
      <c r="T129" s="8"/>
    </row>
    <row r="130" spans="4:20" ht="21.95" customHeight="1" x14ac:dyDescent="0.15">
      <c r="D130" s="5"/>
      <c r="E130" s="5"/>
      <c r="F130" s="8"/>
      <c r="G130" s="8"/>
      <c r="H130" s="8"/>
      <c r="I130" s="8"/>
      <c r="J130" s="8"/>
      <c r="K130" s="5"/>
      <c r="L130" s="8"/>
      <c r="M130" s="8"/>
      <c r="N130" s="8"/>
      <c r="O130" s="8"/>
      <c r="P130" s="24"/>
      <c r="Q130" s="24"/>
      <c r="R130" s="24"/>
      <c r="S130" s="8"/>
      <c r="T130" s="8"/>
    </row>
    <row r="131" spans="4:20" ht="21.95" customHeight="1" x14ac:dyDescent="0.15">
      <c r="D131" s="5"/>
      <c r="E131" s="5"/>
      <c r="F131" s="8"/>
      <c r="G131" s="8"/>
      <c r="H131" s="8"/>
      <c r="I131" s="8"/>
      <c r="J131" s="8"/>
      <c r="K131" s="5"/>
      <c r="L131" s="8"/>
      <c r="M131" s="8"/>
      <c r="N131" s="8"/>
      <c r="O131" s="8"/>
      <c r="P131" s="24"/>
      <c r="Q131" s="24"/>
      <c r="R131" s="24"/>
      <c r="S131" s="8"/>
      <c r="T131" s="8"/>
    </row>
    <row r="132" spans="4:20" ht="21.95" customHeight="1" x14ac:dyDescent="0.15">
      <c r="D132" s="5"/>
      <c r="E132" s="5"/>
      <c r="F132" s="8"/>
      <c r="G132" s="8"/>
      <c r="H132" s="8"/>
      <c r="I132" s="8"/>
      <c r="J132" s="8"/>
      <c r="K132" s="5"/>
      <c r="L132" s="8"/>
      <c r="M132" s="8"/>
      <c r="N132" s="8"/>
      <c r="O132" s="8"/>
      <c r="P132" s="24"/>
      <c r="Q132" s="24"/>
      <c r="R132" s="24"/>
      <c r="S132" s="8"/>
      <c r="T132" s="8"/>
    </row>
    <row r="133" spans="4:20" ht="21.95" customHeight="1" x14ac:dyDescent="0.15">
      <c r="D133" s="5"/>
      <c r="E133" s="5"/>
      <c r="F133" s="8"/>
      <c r="G133" s="8"/>
      <c r="H133" s="8"/>
      <c r="I133" s="8"/>
      <c r="J133" s="8"/>
      <c r="K133" s="5"/>
      <c r="L133" s="8"/>
      <c r="M133" s="8"/>
      <c r="N133" s="8"/>
      <c r="O133" s="8"/>
      <c r="P133" s="24"/>
      <c r="Q133" s="24"/>
      <c r="R133" s="24"/>
      <c r="S133" s="8"/>
      <c r="T133" s="8"/>
    </row>
  </sheetData>
  <mergeCells count="17">
    <mergeCell ref="D1:T1"/>
    <mergeCell ref="A2:A3"/>
    <mergeCell ref="B2:B3"/>
    <mergeCell ref="E2:E3"/>
    <mergeCell ref="F2:F3"/>
    <mergeCell ref="C2:C3"/>
    <mergeCell ref="D2:D3"/>
    <mergeCell ref="S2:S3"/>
    <mergeCell ref="K2:K3"/>
    <mergeCell ref="P2:R2"/>
    <mergeCell ref="T2:T3"/>
    <mergeCell ref="L2:O2"/>
    <mergeCell ref="D4:T4"/>
    <mergeCell ref="D30:T30"/>
    <mergeCell ref="D82:T82"/>
    <mergeCell ref="D108:T108"/>
    <mergeCell ref="G2:J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원가</vt:lpstr>
      <vt:lpstr>총괄표</vt:lpstr>
      <vt:lpstr>내역서</vt:lpstr>
      <vt:lpstr>노임근거</vt:lpstr>
      <vt:lpstr>내역서!Print_Area</vt:lpstr>
      <vt:lpstr>노임근거!Print_Area</vt:lpstr>
      <vt:lpstr>원가!Print_Area</vt:lpstr>
      <vt:lpstr>총괄표!Print_Area</vt:lpstr>
      <vt:lpstr>내역서!Print_Titles</vt:lpstr>
      <vt:lpstr>노임근거!Print_Titles</vt:lpstr>
      <vt:lpstr>총괄표!Print_Titles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2026-07-29T08:32:39Z</cp:lastPrinted>
  <dcterms:created xsi:type="dcterms:W3CDTF">2002-09-09T02:35:17Z</dcterms:created>
  <dcterms:modified xsi:type="dcterms:W3CDTF">2026-07-30T09:04:56Z</dcterms:modified>
</cp:coreProperties>
</file>